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67e67d561979f67/Pulpit/"/>
    </mc:Choice>
  </mc:AlternateContent>
  <xr:revisionPtr revIDLastSave="0" documentId="8_{279A9195-748E-4C4B-A991-5EC6FB0866B3}" xr6:coauthVersionLast="47" xr6:coauthVersionMax="47" xr10:uidLastSave="{00000000-0000-0000-0000-000000000000}"/>
  <bookViews>
    <workbookView xWindow="-108" yWindow="-108" windowWidth="23256" windowHeight="12456" activeTab="1" xr2:uid="{1FFAD671-9C21-4EE6-9F72-E58118BB93C0}"/>
  </bookViews>
  <sheets>
    <sheet name="Punktacja miejsca" sheetId="5" r:id="rId1"/>
    <sheet name="województwa" sheetId="4" r:id="rId2"/>
    <sheet name="OOM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R131" i="5"/>
  <c r="O131" i="5"/>
  <c r="M131" i="5"/>
  <c r="J131" i="5"/>
  <c r="H131" i="5"/>
  <c r="G131" i="5"/>
  <c r="D131" i="5"/>
  <c r="V130" i="5"/>
  <c r="U130" i="5"/>
  <c r="T130" i="5"/>
  <c r="V129" i="5"/>
  <c r="U129" i="5"/>
  <c r="T129" i="5"/>
  <c r="V128" i="5"/>
  <c r="U128" i="5"/>
  <c r="T128" i="5"/>
  <c r="V127" i="5"/>
  <c r="U127" i="5"/>
  <c r="T127" i="5"/>
  <c r="V126" i="5"/>
  <c r="U126" i="5"/>
  <c r="T126" i="5"/>
  <c r="V125" i="5"/>
  <c r="U125" i="5"/>
  <c r="T125" i="5"/>
  <c r="V116" i="5"/>
  <c r="U116" i="5"/>
  <c r="T116" i="5"/>
  <c r="V115" i="5"/>
  <c r="U115" i="5"/>
  <c r="T115" i="5"/>
  <c r="V111" i="5"/>
  <c r="U111" i="5"/>
  <c r="T111" i="5"/>
  <c r="V107" i="5"/>
  <c r="U107" i="5"/>
  <c r="T107" i="5"/>
  <c r="U102" i="5"/>
  <c r="N102" i="5"/>
  <c r="K102" i="5"/>
  <c r="V102" i="5" s="1"/>
  <c r="V101" i="5"/>
  <c r="U101" i="5"/>
  <c r="T101" i="5"/>
  <c r="V98" i="5"/>
  <c r="U98" i="5"/>
  <c r="T98" i="5"/>
  <c r="V95" i="5"/>
  <c r="U95" i="5"/>
  <c r="T95" i="5"/>
  <c r="V124" i="5"/>
  <c r="U124" i="5"/>
  <c r="T124" i="5"/>
  <c r="V114" i="5"/>
  <c r="U114" i="5"/>
  <c r="T114" i="5"/>
  <c r="V123" i="5"/>
  <c r="U123" i="5"/>
  <c r="T123" i="5"/>
  <c r="V122" i="5"/>
  <c r="U122" i="5"/>
  <c r="T122" i="5"/>
  <c r="V110" i="5"/>
  <c r="U110" i="5"/>
  <c r="T110" i="5"/>
  <c r="V121" i="5"/>
  <c r="U121" i="5"/>
  <c r="T121" i="5"/>
  <c r="V106" i="5"/>
  <c r="U106" i="5"/>
  <c r="T106" i="5"/>
  <c r="V120" i="5"/>
  <c r="U120" i="5"/>
  <c r="T120" i="5"/>
  <c r="V108" i="5"/>
  <c r="U108" i="5"/>
  <c r="T108" i="5"/>
  <c r="F108" i="5"/>
  <c r="V113" i="5"/>
  <c r="U113" i="5"/>
  <c r="T113" i="5"/>
  <c r="V104" i="5"/>
  <c r="U104" i="5"/>
  <c r="T104" i="5"/>
  <c r="V119" i="5"/>
  <c r="U119" i="5"/>
  <c r="T119" i="5"/>
  <c r="V118" i="5"/>
  <c r="U118" i="5"/>
  <c r="T118" i="5"/>
  <c r="V109" i="5"/>
  <c r="U109" i="5"/>
  <c r="T109" i="5"/>
  <c r="V99" i="5"/>
  <c r="U99" i="5"/>
  <c r="T99" i="5"/>
  <c r="V103" i="5"/>
  <c r="Q103" i="5"/>
  <c r="U103" i="5" s="1"/>
  <c r="V93" i="5"/>
  <c r="U93" i="5"/>
  <c r="F93" i="5"/>
  <c r="F131" i="5" s="1"/>
  <c r="V117" i="5"/>
  <c r="U117" i="5"/>
  <c r="T117" i="5"/>
  <c r="V96" i="5"/>
  <c r="U96" i="5"/>
  <c r="T96" i="5"/>
  <c r="V100" i="5"/>
  <c r="Q100" i="5"/>
  <c r="Q131" i="5" s="1"/>
  <c r="G100" i="5"/>
  <c r="V105" i="5"/>
  <c r="O105" i="5"/>
  <c r="U105" i="5" s="1"/>
  <c r="V94" i="5"/>
  <c r="P94" i="5"/>
  <c r="P131" i="5" s="1"/>
  <c r="U92" i="5"/>
  <c r="S92" i="5"/>
  <c r="S131" i="5" s="1"/>
  <c r="H92" i="5"/>
  <c r="E92" i="5"/>
  <c r="E131" i="5" s="1"/>
  <c r="V112" i="5"/>
  <c r="J112" i="5"/>
  <c r="U112" i="5" s="1"/>
  <c r="A93" i="5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N97" i="5"/>
  <c r="N131" i="5" s="1"/>
  <c r="L97" i="5"/>
  <c r="L131" i="5" s="1"/>
  <c r="K97" i="5"/>
  <c r="V97" i="5" s="1"/>
  <c r="I97" i="5"/>
  <c r="U97" i="5" s="1"/>
  <c r="R87" i="5"/>
  <c r="O87" i="5"/>
  <c r="M87" i="5"/>
  <c r="L87" i="5"/>
  <c r="K87" i="5"/>
  <c r="J87" i="5"/>
  <c r="I87" i="5"/>
  <c r="H87" i="5"/>
  <c r="G87" i="5"/>
  <c r="D87" i="5"/>
  <c r="V86" i="5"/>
  <c r="U86" i="5"/>
  <c r="T86" i="5"/>
  <c r="V85" i="5"/>
  <c r="U85" i="5"/>
  <c r="T85" i="5"/>
  <c r="V84" i="5"/>
  <c r="U84" i="5"/>
  <c r="T84" i="5"/>
  <c r="V83" i="5"/>
  <c r="U83" i="5"/>
  <c r="T83" i="5"/>
  <c r="V82" i="5"/>
  <c r="U82" i="5"/>
  <c r="T82" i="5"/>
  <c r="V81" i="5"/>
  <c r="U81" i="5"/>
  <c r="T81" i="5"/>
  <c r="V80" i="5"/>
  <c r="U80" i="5"/>
  <c r="T80" i="5"/>
  <c r="V72" i="5"/>
  <c r="U72" i="5"/>
  <c r="T72" i="5"/>
  <c r="V79" i="5"/>
  <c r="U79" i="5"/>
  <c r="T79" i="5"/>
  <c r="V71" i="5"/>
  <c r="U71" i="5"/>
  <c r="T71" i="5"/>
  <c r="V70" i="5"/>
  <c r="U70" i="5"/>
  <c r="T70" i="5"/>
  <c r="V69" i="5"/>
  <c r="U69" i="5"/>
  <c r="T69" i="5"/>
  <c r="V67" i="5"/>
  <c r="U67" i="5"/>
  <c r="T67" i="5"/>
  <c r="V78" i="5"/>
  <c r="U78" i="5"/>
  <c r="T78" i="5"/>
  <c r="V65" i="5"/>
  <c r="U65" i="5"/>
  <c r="T65" i="5"/>
  <c r="V63" i="5"/>
  <c r="U63" i="5"/>
  <c r="T63" i="5"/>
  <c r="V77" i="5"/>
  <c r="U77" i="5"/>
  <c r="T77" i="5"/>
  <c r="V61" i="5"/>
  <c r="U61" i="5"/>
  <c r="T61" i="5"/>
  <c r="V68" i="5"/>
  <c r="U68" i="5"/>
  <c r="T68" i="5"/>
  <c r="V60" i="5"/>
  <c r="U60" i="5"/>
  <c r="T60" i="5"/>
  <c r="V66" i="5"/>
  <c r="U66" i="5"/>
  <c r="T66" i="5"/>
  <c r="U64" i="5"/>
  <c r="F64" i="5"/>
  <c r="V64" i="5" s="1"/>
  <c r="U76" i="5"/>
  <c r="N76" i="5"/>
  <c r="N87" i="5" s="1"/>
  <c r="K76" i="5"/>
  <c r="V75" i="5"/>
  <c r="U75" i="5"/>
  <c r="T75" i="5"/>
  <c r="V59" i="5"/>
  <c r="U59" i="5"/>
  <c r="T59" i="5"/>
  <c r="V62" i="5"/>
  <c r="U62" i="5"/>
  <c r="T62" i="5"/>
  <c r="V74" i="5"/>
  <c r="U74" i="5"/>
  <c r="T74" i="5"/>
  <c r="V55" i="5"/>
  <c r="U55" i="5"/>
  <c r="T55" i="5"/>
  <c r="V57" i="5"/>
  <c r="Q57" i="5"/>
  <c r="U57" i="5" s="1"/>
  <c r="V58" i="5"/>
  <c r="U58" i="5"/>
  <c r="T58" i="5"/>
  <c r="V52" i="5"/>
  <c r="O52" i="5"/>
  <c r="U52" i="5" s="1"/>
  <c r="V73" i="5"/>
  <c r="U73" i="5"/>
  <c r="T73" i="5"/>
  <c r="V53" i="5"/>
  <c r="Q53" i="5"/>
  <c r="Q87" i="5" s="1"/>
  <c r="G53" i="5"/>
  <c r="U53" i="5" s="1"/>
  <c r="V49" i="5"/>
  <c r="U49" i="5"/>
  <c r="J49" i="5"/>
  <c r="T49" i="5" s="1"/>
  <c r="V54" i="5"/>
  <c r="U54" i="5"/>
  <c r="T54" i="5"/>
  <c r="U56" i="5"/>
  <c r="F56" i="5"/>
  <c r="F87" i="5" s="1"/>
  <c r="V51" i="5"/>
  <c r="P51" i="5"/>
  <c r="P87" i="5" s="1"/>
  <c r="N48" i="5"/>
  <c r="L48" i="5"/>
  <c r="K48" i="5"/>
  <c r="V48" i="5" s="1"/>
  <c r="I48" i="5"/>
  <c r="U48" i="5" s="1"/>
  <c r="A49" i="5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S50" i="5"/>
  <c r="S87" i="5" s="1"/>
  <c r="H50" i="5"/>
  <c r="V50" i="5" s="1"/>
  <c r="E50" i="5"/>
  <c r="E87" i="5" s="1"/>
  <c r="R43" i="5"/>
  <c r="M43" i="5"/>
  <c r="L43" i="5"/>
  <c r="D43" i="5"/>
  <c r="V23" i="5"/>
  <c r="U23" i="5"/>
  <c r="T23" i="5"/>
  <c r="V42" i="5"/>
  <c r="U42" i="5"/>
  <c r="T42" i="5"/>
  <c r="V9" i="5"/>
  <c r="J9" i="5"/>
  <c r="U9" i="5" s="1"/>
  <c r="V36" i="5"/>
  <c r="U36" i="5"/>
  <c r="T36" i="5"/>
  <c r="V26" i="5"/>
  <c r="U26" i="5"/>
  <c r="T26" i="5"/>
  <c r="V17" i="5"/>
  <c r="U17" i="5"/>
  <c r="T17" i="5"/>
  <c r="V27" i="5"/>
  <c r="U27" i="5"/>
  <c r="T27" i="5"/>
  <c r="V25" i="5"/>
  <c r="U25" i="5"/>
  <c r="T25" i="5"/>
  <c r="V15" i="5"/>
  <c r="U15" i="5"/>
  <c r="T15" i="5"/>
  <c r="U20" i="5"/>
  <c r="N20" i="5"/>
  <c r="N43" i="5" s="1"/>
  <c r="K20" i="5"/>
  <c r="V20" i="5" s="1"/>
  <c r="V30" i="5"/>
  <c r="U30" i="5"/>
  <c r="T30" i="5"/>
  <c r="V12" i="5"/>
  <c r="O12" i="5"/>
  <c r="U12" i="5" s="1"/>
  <c r="V33" i="5"/>
  <c r="U33" i="5"/>
  <c r="T33" i="5"/>
  <c r="U7" i="5"/>
  <c r="F7" i="5"/>
  <c r="T7" i="5" s="1"/>
  <c r="V32" i="5"/>
  <c r="U32" i="5"/>
  <c r="T32" i="5"/>
  <c r="N5" i="5"/>
  <c r="L5" i="5"/>
  <c r="K5" i="5"/>
  <c r="V5" i="5" s="1"/>
  <c r="I5" i="5"/>
  <c r="U5" i="5" s="1"/>
  <c r="V28" i="5"/>
  <c r="U28" i="5"/>
  <c r="T28" i="5"/>
  <c r="V35" i="5"/>
  <c r="U35" i="5"/>
  <c r="T35" i="5"/>
  <c r="V34" i="5"/>
  <c r="U34" i="5"/>
  <c r="T34" i="5"/>
  <c r="V6" i="5"/>
  <c r="P6" i="5"/>
  <c r="U6" i="5" s="1"/>
  <c r="V19" i="5"/>
  <c r="U19" i="5"/>
  <c r="T19" i="5"/>
  <c r="V41" i="5"/>
  <c r="U41" i="5"/>
  <c r="T41" i="5"/>
  <c r="V14" i="5"/>
  <c r="Q14" i="5"/>
  <c r="U14" i="5" s="1"/>
  <c r="V40" i="5"/>
  <c r="U40" i="5"/>
  <c r="T40" i="5"/>
  <c r="V18" i="5"/>
  <c r="U18" i="5"/>
  <c r="T18" i="5"/>
  <c r="V39" i="5"/>
  <c r="U39" i="5"/>
  <c r="T39" i="5"/>
  <c r="V29" i="5"/>
  <c r="U29" i="5"/>
  <c r="T29" i="5"/>
  <c r="V8" i="5"/>
  <c r="U8" i="5"/>
  <c r="T8" i="5"/>
  <c r="V31" i="5"/>
  <c r="U31" i="5"/>
  <c r="T31" i="5"/>
  <c r="V24" i="5"/>
  <c r="U24" i="5"/>
  <c r="T24" i="5"/>
  <c r="V38" i="5"/>
  <c r="U38" i="5"/>
  <c r="T38" i="5"/>
  <c r="S4" i="5"/>
  <c r="S43" i="5" s="1"/>
  <c r="H4" i="5"/>
  <c r="V4" i="5" s="1"/>
  <c r="E4" i="5"/>
  <c r="E43" i="5" s="1"/>
  <c r="V11" i="5"/>
  <c r="U11" i="5"/>
  <c r="T11" i="5"/>
  <c r="V16" i="5"/>
  <c r="U16" i="5"/>
  <c r="T16" i="5"/>
  <c r="V22" i="5"/>
  <c r="U22" i="5"/>
  <c r="T22" i="5"/>
  <c r="U21" i="5"/>
  <c r="F21" i="5"/>
  <c r="F43" i="5" s="1"/>
  <c r="V37" i="5"/>
  <c r="U37" i="5"/>
  <c r="T37" i="5"/>
  <c r="V10" i="5"/>
  <c r="Q10" i="5"/>
  <c r="G10" i="5"/>
  <c r="T10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V13" i="5"/>
  <c r="U13" i="5"/>
  <c r="T13" i="5"/>
  <c r="S10" i="1"/>
  <c r="Q19" i="1"/>
  <c r="Q4" i="1"/>
  <c r="M42" i="1"/>
  <c r="P22" i="1"/>
  <c r="O30" i="1"/>
  <c r="N32" i="1"/>
  <c r="N26" i="1"/>
  <c r="L26" i="1"/>
  <c r="E12" i="4" l="1"/>
  <c r="T92" i="5"/>
  <c r="T100" i="5"/>
  <c r="U100" i="5"/>
  <c r="T102" i="5"/>
  <c r="I131" i="5"/>
  <c r="V92" i="5"/>
  <c r="V131" i="5" s="1"/>
  <c r="T103" i="5"/>
  <c r="K131" i="5"/>
  <c r="T97" i="5"/>
  <c r="T94" i="5"/>
  <c r="U94" i="5"/>
  <c r="U131" i="5" s="1"/>
  <c r="T112" i="5"/>
  <c r="T105" i="5"/>
  <c r="T93" i="5"/>
  <c r="T51" i="5"/>
  <c r="T76" i="5"/>
  <c r="U51" i="5"/>
  <c r="V76" i="5"/>
  <c r="T50" i="5"/>
  <c r="U50" i="5"/>
  <c r="U87" i="5" s="1"/>
  <c r="T53" i="5"/>
  <c r="T56" i="5"/>
  <c r="T64" i="5"/>
  <c r="T57" i="5"/>
  <c r="V56" i="5"/>
  <c r="V87" i="5" s="1"/>
  <c r="T48" i="5"/>
  <c r="T52" i="5"/>
  <c r="G43" i="5"/>
  <c r="I43" i="5"/>
  <c r="O43" i="5"/>
  <c r="T21" i="5"/>
  <c r="V21" i="5"/>
  <c r="Q43" i="5"/>
  <c r="H43" i="5"/>
  <c r="J43" i="5"/>
  <c r="U4" i="5"/>
  <c r="V7" i="5"/>
  <c r="V43" i="5" s="1"/>
  <c r="K43" i="5"/>
  <c r="U10" i="5"/>
  <c r="U43" i="5" s="1"/>
  <c r="T14" i="5"/>
  <c r="P43" i="5"/>
  <c r="T9" i="5"/>
  <c r="T4" i="5"/>
  <c r="T43" i="5" s="1"/>
  <c r="T6" i="5"/>
  <c r="T20" i="5"/>
  <c r="T5" i="5"/>
  <c r="T12" i="5"/>
  <c r="K26" i="1"/>
  <c r="K32" i="1"/>
  <c r="J39" i="1"/>
  <c r="J42" i="1" s="1"/>
  <c r="I26" i="1"/>
  <c r="I42" i="1" s="1"/>
  <c r="H10" i="1"/>
  <c r="H42" i="1" s="1"/>
  <c r="G4" i="1"/>
  <c r="F6" i="1"/>
  <c r="F28" i="1"/>
  <c r="E10" i="1"/>
  <c r="E42" i="1" s="1"/>
  <c r="F42" i="1"/>
  <c r="G42" i="1"/>
  <c r="L42" i="1"/>
  <c r="N42" i="1"/>
  <c r="O42" i="1"/>
  <c r="P42" i="1"/>
  <c r="Q42" i="1"/>
  <c r="R42" i="1"/>
  <c r="S42" i="1"/>
  <c r="D42" i="1"/>
  <c r="C12" i="4" l="1"/>
  <c r="D12" i="4"/>
  <c r="T131" i="5"/>
  <c r="T87" i="5"/>
  <c r="K42" i="1"/>
  <c r="T4" i="1"/>
  <c r="U4" i="1"/>
  <c r="V4" i="1"/>
  <c r="T5" i="1"/>
  <c r="U5" i="1"/>
  <c r="V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U23" i="1"/>
  <c r="V23" i="1"/>
  <c r="T24" i="1"/>
  <c r="U24" i="1"/>
  <c r="V24" i="1"/>
  <c r="T25" i="1"/>
  <c r="U25" i="1"/>
  <c r="V25" i="1"/>
  <c r="T26" i="1"/>
  <c r="U26" i="1"/>
  <c r="V26" i="1"/>
  <c r="T27" i="1"/>
  <c r="U27" i="1"/>
  <c r="V27" i="1"/>
  <c r="T28" i="1"/>
  <c r="U28" i="1"/>
  <c r="V28" i="1"/>
  <c r="T29" i="1"/>
  <c r="U29" i="1"/>
  <c r="V29" i="1"/>
  <c r="T30" i="1"/>
  <c r="U30" i="1"/>
  <c r="V30" i="1"/>
  <c r="T31" i="1"/>
  <c r="U31" i="1"/>
  <c r="V31" i="1"/>
  <c r="T32" i="1"/>
  <c r="U32" i="1"/>
  <c r="V32" i="1"/>
  <c r="T33" i="1"/>
  <c r="U33" i="1"/>
  <c r="V33" i="1"/>
  <c r="T34" i="1"/>
  <c r="U34" i="1"/>
  <c r="V34" i="1"/>
  <c r="T35" i="1"/>
  <c r="U35" i="1"/>
  <c r="V35" i="1"/>
  <c r="T36" i="1"/>
  <c r="U36" i="1"/>
  <c r="V36" i="1"/>
  <c r="T37" i="1"/>
  <c r="U37" i="1"/>
  <c r="V37" i="1"/>
  <c r="T38" i="1"/>
  <c r="U38" i="1"/>
  <c r="V38" i="1"/>
  <c r="T39" i="1"/>
  <c r="U39" i="1"/>
  <c r="V39" i="1"/>
  <c r="T40" i="1"/>
  <c r="U40" i="1"/>
  <c r="V40" i="1"/>
  <c r="T41" i="1"/>
  <c r="U41" i="1"/>
  <c r="V41" i="1"/>
  <c r="V3" i="1"/>
  <c r="U3" i="1"/>
  <c r="T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T42" i="1" l="1"/>
  <c r="V42" i="1"/>
  <c r="U42" i="1"/>
</calcChain>
</file>

<file path=xl/sharedStrings.xml><?xml version="1.0" encoding="utf-8"?>
<sst xmlns="http://schemas.openxmlformats.org/spreadsheetml/2006/main" count="431" uniqueCount="74">
  <si>
    <t>nazwa klubu</t>
  </si>
  <si>
    <t>konkurencja</t>
  </si>
  <si>
    <t>lp.</t>
  </si>
  <si>
    <t>4+MJM</t>
  </si>
  <si>
    <t>4-KJM</t>
  </si>
  <si>
    <t>2-MJM</t>
  </si>
  <si>
    <t>2xKJM</t>
  </si>
  <si>
    <t>2-KJM</t>
  </si>
  <si>
    <t>4x+KJM</t>
  </si>
  <si>
    <t>2xMJM</t>
  </si>
  <si>
    <t>4+KJM</t>
  </si>
  <si>
    <t>4-MJM</t>
  </si>
  <si>
    <t>1xMJM</t>
  </si>
  <si>
    <t>4x-KJM</t>
  </si>
  <si>
    <t>8+KJM</t>
  </si>
  <si>
    <t>1xKJM</t>
  </si>
  <si>
    <t>4x-MJM</t>
  </si>
  <si>
    <t>8+MJM</t>
  </si>
  <si>
    <t>Posnania RBW Poznań</t>
  </si>
  <si>
    <t>Lotto Bydgostia</t>
  </si>
  <si>
    <t>BTW Bydgoszcz</t>
  </si>
  <si>
    <t>KTW Kalisz</t>
  </si>
  <si>
    <t>AZS UMK Toruń</t>
  </si>
  <si>
    <t>AZS Szczecin</t>
  </si>
  <si>
    <t>WTW Warszawa</t>
  </si>
  <si>
    <t>AZS AWFiS Gdańsk</t>
  </si>
  <si>
    <t>AZS AWF Gorzów Wlkp.</t>
  </si>
  <si>
    <t>WIR Iława</t>
  </si>
  <si>
    <t>KW 1904 Poznań</t>
  </si>
  <si>
    <t>MOS Ełk</t>
  </si>
  <si>
    <t>Gedania Gdańsk</t>
  </si>
  <si>
    <t>PTW Płock</t>
  </si>
  <si>
    <t>AZS AWF Poznań</t>
  </si>
  <si>
    <t>Wisła Grudziądz</t>
  </si>
  <si>
    <t>AZS Wratislavia</t>
  </si>
  <si>
    <t>Zawisza Bydgoszcz</t>
  </si>
  <si>
    <t>AZS AWF Warszawa</t>
  </si>
  <si>
    <t>Poznań Rowing Club</t>
  </si>
  <si>
    <t>Polonia Poznań</t>
  </si>
  <si>
    <t>Unia Tczew</t>
  </si>
  <si>
    <t>KW PEGAZ Wrocław</t>
  </si>
  <si>
    <t>CHTW Chełmża</t>
  </si>
  <si>
    <t>UKS Szóstka Gdańsk</t>
  </si>
  <si>
    <t>UKS 93 Kraków</t>
  </si>
  <si>
    <t>UKS Milenium Wrocław</t>
  </si>
  <si>
    <t>MKS Dwójka Warszawa</t>
  </si>
  <si>
    <t>Gopło Kruszwica</t>
  </si>
  <si>
    <t>WRC Warszawa</t>
  </si>
  <si>
    <t>Drakkar Gdańsk</t>
  </si>
  <si>
    <t>UKS Bekawianka</t>
  </si>
  <si>
    <t>WTW Włocławek</t>
  </si>
  <si>
    <t>AZS AKF Kraków</t>
  </si>
  <si>
    <t>PTW Tryton Poznań</t>
  </si>
  <si>
    <t>UKS Ateny Wałcz</t>
  </si>
  <si>
    <t>AZS UW Warszawa</t>
  </si>
  <si>
    <t>BKW Bydgoszcz</t>
  </si>
  <si>
    <t>OGÓŁEM</t>
  </si>
  <si>
    <t>KOBIETY</t>
  </si>
  <si>
    <t>MĘŻCZYŹNI</t>
  </si>
  <si>
    <t>punktacja</t>
  </si>
  <si>
    <t>suma pkt</t>
  </si>
  <si>
    <t>województwo</t>
  </si>
  <si>
    <t>małopolskie</t>
  </si>
  <si>
    <t>lubuskie</t>
  </si>
  <si>
    <t>wielkopolskie</t>
  </si>
  <si>
    <t>mazowieckie</t>
  </si>
  <si>
    <t>pomorskie</t>
  </si>
  <si>
    <t>kujawsko-pomorskie</t>
  </si>
  <si>
    <t>dolnośląskie</t>
  </si>
  <si>
    <t>warmińsko mazurskie</t>
  </si>
  <si>
    <t>zachodniopomorskie</t>
  </si>
  <si>
    <t>UKS Puma Ostróda</t>
  </si>
  <si>
    <t>warmińsko-mazurskie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</si>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</sst>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6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Aptos Narrow"/>
      <family val="2"/>
      <charset val="238"/>
      <scheme val="minor"/>
    </font>
    <font>
      <sz val="8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11"/>
      <name val="Aptos Narrow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00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5" xfId="0" applyFont="1" applyBorder="1"/>
    <xf numFmtId="0" fontId="3" fillId="2" borderId="13" xfId="0" applyFont="1" applyFill="1" applyBorder="1"/>
    <xf numFmtId="0" fontId="3" fillId="0" borderId="13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1" xfId="0" applyFont="1" applyFill="1" applyBorder="1"/>
    <xf numFmtId="0" fontId="3" fillId="0" borderId="14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3" xfId="0" applyFont="1" applyFill="1" applyBorder="1"/>
    <xf numFmtId="0" fontId="3" fillId="0" borderId="14" xfId="0" applyFont="1" applyFill="1" applyBorder="1"/>
    <xf numFmtId="0" fontId="1" fillId="0" borderId="0" xfId="0" applyFont="1" applyFill="1"/>
    <xf numFmtId="0" fontId="2" fillId="0" borderId="0" xfId="0" applyFont="1" applyFill="1"/>
    <xf numFmtId="0" fontId="3" fillId="5" borderId="13" xfId="0" applyFont="1" applyFill="1" applyBorder="1"/>
    <xf numFmtId="0" fontId="3" fillId="7" borderId="13" xfId="0" applyFont="1" applyFill="1" applyBorder="1"/>
    <xf numFmtId="0" fontId="3" fillId="7" borderId="14" xfId="0" applyFont="1" applyFill="1" applyBorder="1"/>
    <xf numFmtId="0" fontId="3" fillId="6" borderId="13" xfId="0" applyFont="1" applyFill="1" applyBorder="1"/>
    <xf numFmtId="0" fontId="3" fillId="4" borderId="15" xfId="0" applyFont="1" applyFill="1" applyBorder="1"/>
    <xf numFmtId="0" fontId="3" fillId="4" borderId="13" xfId="0" applyFont="1" applyFill="1" applyBorder="1"/>
    <xf numFmtId="0" fontId="3" fillId="8" borderId="13" xfId="0" applyFont="1" applyFill="1" applyBorder="1"/>
    <xf numFmtId="0" fontId="3" fillId="9" borderId="13" xfId="0" applyFont="1" applyFill="1" applyBorder="1"/>
    <xf numFmtId="0" fontId="3" fillId="10" borderId="13" xfId="0" applyFont="1" applyFill="1" applyBorder="1"/>
    <xf numFmtId="0" fontId="3" fillId="11" borderId="15" xfId="0" applyFont="1" applyFill="1" applyBorder="1"/>
    <xf numFmtId="0" fontId="3" fillId="11" borderId="13" xfId="0" applyFont="1" applyFill="1" applyBorder="1"/>
    <xf numFmtId="2" fontId="8" fillId="4" borderId="10" xfId="0" applyNumberFormat="1" applyFont="1" applyFill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5" fillId="6" borderId="11" xfId="0" applyNumberFormat="1" applyFont="1" applyFill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7" fillId="0" borderId="17" xfId="0" applyNumberFormat="1" applyFont="1" applyFill="1" applyBorder="1" applyAlignment="1">
      <alignment horizontal="center" vertical="center"/>
    </xf>
    <xf numFmtId="2" fontId="7" fillId="0" borderId="16" xfId="0" applyNumberFormat="1" applyFont="1" applyFill="1" applyBorder="1" applyAlignment="1">
      <alignment horizontal="center" vertical="center"/>
    </xf>
    <xf numFmtId="2" fontId="7" fillId="0" borderId="1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3" fillId="0" borderId="21" xfId="0" applyFont="1" applyFill="1" applyBorder="1"/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7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2" fontId="2" fillId="0" borderId="29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2" fontId="4" fillId="0" borderId="28" xfId="0" applyNumberFormat="1" applyFont="1" applyFill="1" applyBorder="1" applyAlignment="1">
      <alignment horizontal="center" vertical="center"/>
    </xf>
    <xf numFmtId="2" fontId="4" fillId="0" borderId="29" xfId="0" applyNumberFormat="1" applyFont="1" applyFill="1" applyBorder="1" applyAlignment="1">
      <alignment horizontal="center" vertical="center"/>
    </xf>
    <xf numFmtId="2" fontId="4" fillId="0" borderId="3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15" xfId="0" applyFont="1" applyFill="1" applyBorder="1"/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2" fontId="11" fillId="0" borderId="16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2" fontId="9" fillId="0" borderId="17" xfId="0" applyNumberFormat="1" applyFont="1" applyFill="1" applyBorder="1" applyAlignment="1">
      <alignment horizontal="center" vertical="center"/>
    </xf>
    <xf numFmtId="0" fontId="10" fillId="0" borderId="13" xfId="0" applyFont="1" applyFill="1" applyBorder="1"/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2" fontId="12" fillId="0" borderId="9" xfId="0" applyNumberFormat="1" applyFont="1" applyFill="1" applyBorder="1" applyAlignment="1">
      <alignment horizontal="center" vertical="center"/>
    </xf>
    <xf numFmtId="2" fontId="9" fillId="0" borderId="9" xfId="0" applyNumberFormat="1" applyFont="1" applyFill="1" applyBorder="1" applyAlignment="1">
      <alignment horizontal="center" vertical="center"/>
    </xf>
    <xf numFmtId="2" fontId="13" fillId="0" borderId="28" xfId="0" applyNumberFormat="1" applyFont="1" applyFill="1" applyBorder="1" applyAlignment="1">
      <alignment horizontal="center" vertical="center"/>
    </xf>
    <xf numFmtId="2" fontId="12" fillId="0" borderId="10" xfId="0" applyNumberFormat="1" applyFont="1" applyFill="1" applyBorder="1" applyAlignment="1">
      <alignment horizontal="center" vertical="center"/>
    </xf>
    <xf numFmtId="2" fontId="9" fillId="0" borderId="16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13" fillId="0" borderId="29" xfId="0" applyNumberFormat="1" applyFont="1" applyFill="1" applyBorder="1" applyAlignment="1">
      <alignment horizontal="center" vertical="center"/>
    </xf>
    <xf numFmtId="2" fontId="9" fillId="0" borderId="18" xfId="0" applyNumberFormat="1" applyFont="1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 vertical="center"/>
    </xf>
    <xf numFmtId="2" fontId="12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2" fontId="13" fillId="0" borderId="30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  <color rgb="FF00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EF192-7113-4389-A2A0-704D258AA501}">
  <dimension ref="A1:V355"/>
  <sheetViews>
    <sheetView topLeftCell="A79" workbookViewId="0">
      <selection activeCell="X96" sqref="X96"/>
    </sheetView>
  </sheetViews>
  <sheetFormatPr defaultRowHeight="14.4" x14ac:dyDescent="0.3"/>
  <cols>
    <col min="1" max="1" width="3" style="42" bestFit="1" customWidth="1"/>
    <col min="2" max="2" width="19.5546875" style="42" bestFit="1" customWidth="1"/>
    <col min="3" max="3" width="18.21875" style="42" bestFit="1" customWidth="1"/>
    <col min="4" max="4" width="5.33203125" style="83" bestFit="1" customWidth="1"/>
    <col min="5" max="5" width="4.5546875" style="83" bestFit="1" customWidth="1"/>
    <col min="6" max="6" width="5" style="83" bestFit="1" customWidth="1"/>
    <col min="7" max="7" width="4.6640625" style="83" bestFit="1" customWidth="1"/>
    <col min="8" max="8" width="5.33203125" style="83" bestFit="1" customWidth="1"/>
    <col min="9" max="9" width="4.5546875" style="83" bestFit="1" customWidth="1"/>
    <col min="10" max="10" width="5.44140625" style="83" bestFit="1" customWidth="1"/>
    <col min="11" max="11" width="5.21875" style="83" bestFit="1" customWidth="1"/>
    <col min="12" max="12" width="4.77734375" style="83" bestFit="1" customWidth="1"/>
    <col min="13" max="13" width="5" style="83" bestFit="1" customWidth="1"/>
    <col min="14" max="14" width="5.21875" style="83" bestFit="1" customWidth="1"/>
    <col min="15" max="15" width="6" style="84" bestFit="1" customWidth="1"/>
    <col min="16" max="16" width="4.77734375" style="83" bestFit="1" customWidth="1"/>
    <col min="17" max="17" width="4.6640625" style="83" bestFit="1" customWidth="1"/>
    <col min="18" max="18" width="5.6640625" style="83" bestFit="1" customWidth="1"/>
    <col min="19" max="19" width="5.33203125" style="83" bestFit="1" customWidth="1"/>
    <col min="20" max="20" width="8.5546875" style="85" bestFit="1" customWidth="1"/>
    <col min="21" max="21" width="7.109375" style="85" bestFit="1" customWidth="1"/>
    <col min="22" max="22" width="7.5546875" style="85" bestFit="1" customWidth="1"/>
  </cols>
  <sheetData>
    <row r="1" spans="1:22" ht="15" thickBot="1" x14ac:dyDescent="0.35">
      <c r="B1" s="42" t="s">
        <v>56</v>
      </c>
    </row>
    <row r="2" spans="1:22" x14ac:dyDescent="0.3">
      <c r="A2" s="86" t="s">
        <v>2</v>
      </c>
      <c r="B2" s="86" t="s">
        <v>0</v>
      </c>
      <c r="C2" s="37" t="s">
        <v>61</v>
      </c>
      <c r="D2" s="87" t="s">
        <v>1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  <c r="T2" s="90" t="s">
        <v>59</v>
      </c>
      <c r="U2" s="91"/>
      <c r="V2" s="92"/>
    </row>
    <row r="3" spans="1:22" ht="15" thickBot="1" x14ac:dyDescent="0.35">
      <c r="A3" s="93"/>
      <c r="B3" s="93"/>
      <c r="C3" s="38"/>
      <c r="D3" s="94" t="s">
        <v>3</v>
      </c>
      <c r="E3" s="95" t="s">
        <v>4</v>
      </c>
      <c r="F3" s="95" t="s">
        <v>5</v>
      </c>
      <c r="G3" s="95" t="s">
        <v>6</v>
      </c>
      <c r="H3" s="95" t="s">
        <v>3</v>
      </c>
      <c r="I3" s="95" t="s">
        <v>7</v>
      </c>
      <c r="J3" s="95" t="s">
        <v>8</v>
      </c>
      <c r="K3" s="95" t="s">
        <v>9</v>
      </c>
      <c r="L3" s="95" t="s">
        <v>10</v>
      </c>
      <c r="M3" s="95" t="s">
        <v>11</v>
      </c>
      <c r="N3" s="95" t="s">
        <v>12</v>
      </c>
      <c r="O3" s="96" t="s">
        <v>13</v>
      </c>
      <c r="P3" s="95" t="s">
        <v>14</v>
      </c>
      <c r="Q3" s="95" t="s">
        <v>15</v>
      </c>
      <c r="R3" s="95" t="s">
        <v>16</v>
      </c>
      <c r="S3" s="97" t="s">
        <v>17</v>
      </c>
      <c r="T3" s="142" t="s">
        <v>56</v>
      </c>
      <c r="U3" s="99" t="s">
        <v>57</v>
      </c>
      <c r="V3" s="100" t="s">
        <v>58</v>
      </c>
    </row>
    <row r="4" spans="1:22" x14ac:dyDescent="0.3">
      <c r="A4" s="130">
        <v>1</v>
      </c>
      <c r="B4" s="130" t="s">
        <v>22</v>
      </c>
      <c r="C4" s="130" t="s">
        <v>67</v>
      </c>
      <c r="D4" s="131"/>
      <c r="E4" s="132">
        <f>16+4</f>
        <v>20</v>
      </c>
      <c r="F4" s="132">
        <v>14</v>
      </c>
      <c r="G4" s="132">
        <v>6</v>
      </c>
      <c r="H4" s="132">
        <f>10+8</f>
        <v>18</v>
      </c>
      <c r="I4" s="132"/>
      <c r="J4" s="132"/>
      <c r="K4" s="132"/>
      <c r="L4" s="132"/>
      <c r="M4" s="132">
        <v>8</v>
      </c>
      <c r="N4" s="132"/>
      <c r="O4" s="133">
        <v>9.75</v>
      </c>
      <c r="P4" s="132">
        <v>11</v>
      </c>
      <c r="Q4" s="132"/>
      <c r="R4" s="132">
        <v>8</v>
      </c>
      <c r="S4" s="134">
        <f>17+11</f>
        <v>28</v>
      </c>
      <c r="T4" s="135">
        <f>SUM(D4:S4)</f>
        <v>122.75</v>
      </c>
      <c r="U4" s="102">
        <f>E4+G4+I4+J4+L4+O4+P4+Q4</f>
        <v>46.75</v>
      </c>
      <c r="V4" s="103">
        <f>D4+F4+H4+K4+M4+N4+R4+S4</f>
        <v>76</v>
      </c>
    </row>
    <row r="5" spans="1:22" x14ac:dyDescent="0.3">
      <c r="A5" s="136">
        <f>A4+1</f>
        <v>2</v>
      </c>
      <c r="B5" s="136" t="s">
        <v>18</v>
      </c>
      <c r="C5" s="136" t="s">
        <v>64</v>
      </c>
      <c r="D5" s="137">
        <v>2</v>
      </c>
      <c r="E5" s="138">
        <v>13</v>
      </c>
      <c r="F5" s="138"/>
      <c r="G5" s="138">
        <v>5</v>
      </c>
      <c r="H5" s="138"/>
      <c r="I5" s="138">
        <f>12+9</f>
        <v>21</v>
      </c>
      <c r="J5" s="138">
        <v>8</v>
      </c>
      <c r="K5" s="138">
        <f>12+2+1</f>
        <v>15</v>
      </c>
      <c r="L5" s="138">
        <f>16+13</f>
        <v>29</v>
      </c>
      <c r="M5" s="138"/>
      <c r="N5" s="138">
        <f>6+5</f>
        <v>11</v>
      </c>
      <c r="O5" s="139">
        <v>6</v>
      </c>
      <c r="P5" s="138"/>
      <c r="Q5" s="138"/>
      <c r="R5" s="138">
        <v>2</v>
      </c>
      <c r="S5" s="140"/>
      <c r="T5" s="141">
        <f>SUM(D5:S5)</f>
        <v>112</v>
      </c>
      <c r="U5" s="109">
        <f>E5+G5+I5+J5+L5+O5+P5+Q5</f>
        <v>82</v>
      </c>
      <c r="V5" s="110">
        <f>D5+F5+H5+K5+M5+N5+R5+S5</f>
        <v>30</v>
      </c>
    </row>
    <row r="6" spans="1:22" x14ac:dyDescent="0.3">
      <c r="A6" s="136">
        <f t="shared" ref="A6:A42" si="0">A5+1</f>
        <v>3</v>
      </c>
      <c r="B6" s="136" t="s">
        <v>19</v>
      </c>
      <c r="C6" s="130" t="s">
        <v>67</v>
      </c>
      <c r="D6" s="137">
        <v>6</v>
      </c>
      <c r="E6" s="138">
        <v>10</v>
      </c>
      <c r="F6" s="138"/>
      <c r="G6" s="138"/>
      <c r="H6" s="138">
        <v>16</v>
      </c>
      <c r="I6" s="138"/>
      <c r="J6" s="138"/>
      <c r="K6" s="138"/>
      <c r="L6" s="138">
        <v>4</v>
      </c>
      <c r="M6" s="138">
        <v>16</v>
      </c>
      <c r="N6" s="138"/>
      <c r="O6" s="139"/>
      <c r="P6" s="138">
        <f>17+8</f>
        <v>25</v>
      </c>
      <c r="Q6" s="138">
        <v>3</v>
      </c>
      <c r="R6" s="138">
        <v>10</v>
      </c>
      <c r="S6" s="140"/>
      <c r="T6" s="141">
        <f>SUM(D6:S6)</f>
        <v>90</v>
      </c>
      <c r="U6" s="109">
        <f>E6+G6+I6+J6+L6+O6+P6+Q6</f>
        <v>42</v>
      </c>
      <c r="V6" s="110">
        <f>D6+F6+H6+K6+M6+N6+R6+S6</f>
        <v>48</v>
      </c>
    </row>
    <row r="7" spans="1:22" x14ac:dyDescent="0.3">
      <c r="A7" s="39">
        <f t="shared" si="0"/>
        <v>4</v>
      </c>
      <c r="B7" s="39" t="s">
        <v>31</v>
      </c>
      <c r="C7" s="39" t="s">
        <v>65</v>
      </c>
      <c r="D7" s="104"/>
      <c r="E7" s="105">
        <v>2</v>
      </c>
      <c r="F7" s="105">
        <f>12+9</f>
        <v>21</v>
      </c>
      <c r="G7" s="105"/>
      <c r="H7" s="105">
        <v>13</v>
      </c>
      <c r="I7" s="105">
        <v>6</v>
      </c>
      <c r="J7" s="105"/>
      <c r="K7" s="105"/>
      <c r="L7" s="105">
        <v>10</v>
      </c>
      <c r="M7" s="105">
        <v>13</v>
      </c>
      <c r="N7" s="105"/>
      <c r="O7" s="106"/>
      <c r="P7" s="105"/>
      <c r="Q7" s="105"/>
      <c r="R7" s="105"/>
      <c r="S7" s="107">
        <v>14</v>
      </c>
      <c r="T7" s="141">
        <f>SUM(D7:S7)</f>
        <v>79</v>
      </c>
      <c r="U7" s="109">
        <f>E7+G7+I7+J7+L7+O7+P7+Q7</f>
        <v>18</v>
      </c>
      <c r="V7" s="110">
        <f>D7+F7+H7+K7+M7+N7+R7+S7</f>
        <v>61</v>
      </c>
    </row>
    <row r="8" spans="1:22" x14ac:dyDescent="0.3">
      <c r="A8" s="39">
        <f t="shared" si="0"/>
        <v>5</v>
      </c>
      <c r="B8" s="39" t="s">
        <v>20</v>
      </c>
      <c r="C8" s="39" t="s">
        <v>67</v>
      </c>
      <c r="D8" s="104">
        <v>16</v>
      </c>
      <c r="E8" s="105">
        <v>8</v>
      </c>
      <c r="F8" s="105"/>
      <c r="G8" s="105"/>
      <c r="H8" s="105">
        <v>2</v>
      </c>
      <c r="I8" s="105"/>
      <c r="J8" s="105">
        <v>4</v>
      </c>
      <c r="K8" s="105">
        <v>9</v>
      </c>
      <c r="L8" s="105"/>
      <c r="M8" s="105">
        <v>6</v>
      </c>
      <c r="N8" s="105"/>
      <c r="O8" s="106"/>
      <c r="P8" s="105">
        <v>14</v>
      </c>
      <c r="Q8" s="105"/>
      <c r="R8" s="105"/>
      <c r="S8" s="107"/>
      <c r="T8" s="141">
        <f>SUM(D8:S8)</f>
        <v>59</v>
      </c>
      <c r="U8" s="109">
        <f>E8+G8+I8+J8+L8+O8+P8+Q8</f>
        <v>26</v>
      </c>
      <c r="V8" s="110">
        <f>D8+F8+H8+K8+M8+N8+R8+S8</f>
        <v>33</v>
      </c>
    </row>
    <row r="9" spans="1:22" x14ac:dyDescent="0.3">
      <c r="A9" s="39">
        <f t="shared" si="0"/>
        <v>6</v>
      </c>
      <c r="B9" s="39" t="s">
        <v>24</v>
      </c>
      <c r="C9" s="39" t="s">
        <v>65</v>
      </c>
      <c r="D9" s="104"/>
      <c r="E9" s="105"/>
      <c r="F9" s="105"/>
      <c r="G9" s="105"/>
      <c r="H9" s="105"/>
      <c r="I9" s="105">
        <v>14</v>
      </c>
      <c r="J9" s="105">
        <f>16+2</f>
        <v>18</v>
      </c>
      <c r="K9" s="105"/>
      <c r="L9" s="105">
        <v>8</v>
      </c>
      <c r="M9" s="105"/>
      <c r="N9" s="105"/>
      <c r="O9" s="106">
        <v>16</v>
      </c>
      <c r="P9" s="105"/>
      <c r="Q9" s="105"/>
      <c r="R9" s="105">
        <v>1</v>
      </c>
      <c r="S9" s="107"/>
      <c r="T9" s="141">
        <f>SUM(D9:S9)</f>
        <v>57</v>
      </c>
      <c r="U9" s="109">
        <f>E9+G9+I9+J9+L9+O9+P9+Q9</f>
        <v>56</v>
      </c>
      <c r="V9" s="110">
        <f>D9+F9+H9+K9+M9+N9+R9+S9</f>
        <v>1</v>
      </c>
    </row>
    <row r="10" spans="1:22" x14ac:dyDescent="0.3">
      <c r="A10" s="39">
        <f t="shared" si="0"/>
        <v>7</v>
      </c>
      <c r="B10" s="39" t="s">
        <v>26</v>
      </c>
      <c r="C10" s="39" t="s">
        <v>63</v>
      </c>
      <c r="D10" s="104">
        <v>13</v>
      </c>
      <c r="E10" s="105"/>
      <c r="F10" s="105"/>
      <c r="G10" s="105">
        <f>14+1</f>
        <v>15</v>
      </c>
      <c r="H10" s="105"/>
      <c r="I10" s="105"/>
      <c r="J10" s="105"/>
      <c r="K10" s="105">
        <v>2</v>
      </c>
      <c r="L10" s="105"/>
      <c r="M10" s="105"/>
      <c r="N10" s="105">
        <v>3</v>
      </c>
      <c r="O10" s="106"/>
      <c r="P10" s="105"/>
      <c r="Q10" s="105">
        <f>8+5</f>
        <v>13</v>
      </c>
      <c r="R10" s="105"/>
      <c r="S10" s="107"/>
      <c r="T10" s="141">
        <f>SUM(D10:S10)</f>
        <v>46</v>
      </c>
      <c r="U10" s="109">
        <f>E10+G10+I10+J10+L10+O10+P10+Q10</f>
        <v>28</v>
      </c>
      <c r="V10" s="110">
        <f>D10+F10+H10+K10+M10+N10+R10+S10</f>
        <v>18</v>
      </c>
    </row>
    <row r="11" spans="1:22" x14ac:dyDescent="0.3">
      <c r="A11" s="39">
        <f t="shared" si="0"/>
        <v>8</v>
      </c>
      <c r="B11" s="39" t="s">
        <v>23</v>
      </c>
      <c r="C11" s="39" t="s">
        <v>70</v>
      </c>
      <c r="D11" s="104"/>
      <c r="E11" s="105"/>
      <c r="F11" s="105"/>
      <c r="G11" s="105"/>
      <c r="H11" s="105"/>
      <c r="I11" s="105"/>
      <c r="J11" s="105"/>
      <c r="K11" s="105">
        <v>14</v>
      </c>
      <c r="L11" s="105"/>
      <c r="M11" s="105"/>
      <c r="N11" s="105">
        <v>12</v>
      </c>
      <c r="O11" s="106"/>
      <c r="P11" s="105"/>
      <c r="Q11" s="105"/>
      <c r="R11" s="105">
        <v>16</v>
      </c>
      <c r="S11" s="107">
        <v>4</v>
      </c>
      <c r="T11" s="141">
        <f>SUM(D11:S11)</f>
        <v>46</v>
      </c>
      <c r="U11" s="109">
        <f>E11+G11+I11+J11+L11+O11+P11+Q11</f>
        <v>0</v>
      </c>
      <c r="V11" s="110">
        <f>D11+F11+H11+K11+M11+N11+R11+S11</f>
        <v>46</v>
      </c>
    </row>
    <row r="12" spans="1:22" x14ac:dyDescent="0.3">
      <c r="A12" s="39">
        <f t="shared" si="0"/>
        <v>9</v>
      </c>
      <c r="B12" s="39" t="s">
        <v>43</v>
      </c>
      <c r="C12" s="39" t="s">
        <v>62</v>
      </c>
      <c r="D12" s="104"/>
      <c r="E12" s="105"/>
      <c r="F12" s="105"/>
      <c r="G12" s="105">
        <v>9</v>
      </c>
      <c r="H12" s="105"/>
      <c r="I12" s="105">
        <v>5</v>
      </c>
      <c r="J12" s="105">
        <v>10</v>
      </c>
      <c r="K12" s="105">
        <v>5</v>
      </c>
      <c r="L12" s="105"/>
      <c r="M12" s="105"/>
      <c r="N12" s="105">
        <v>3</v>
      </c>
      <c r="O12" s="106">
        <f>10+4</f>
        <v>14</v>
      </c>
      <c r="P12" s="105"/>
      <c r="Q12" s="105"/>
      <c r="R12" s="105"/>
      <c r="S12" s="107"/>
      <c r="T12" s="141">
        <f>SUM(D12:S12)</f>
        <v>46</v>
      </c>
      <c r="U12" s="109">
        <f>E12+G12+I12+J12+L12+O12+P12+Q12</f>
        <v>38</v>
      </c>
      <c r="V12" s="110">
        <f>D12+F12+H12+K12+M12+N12+R12+S12</f>
        <v>8</v>
      </c>
    </row>
    <row r="13" spans="1:22" x14ac:dyDescent="0.3">
      <c r="A13" s="111">
        <f t="shared" si="0"/>
        <v>10</v>
      </c>
      <c r="B13" s="39" t="s">
        <v>51</v>
      </c>
      <c r="C13" s="39" t="s">
        <v>62</v>
      </c>
      <c r="D13" s="104">
        <v>8</v>
      </c>
      <c r="E13" s="105"/>
      <c r="F13" s="105"/>
      <c r="G13" s="105">
        <v>6</v>
      </c>
      <c r="H13" s="105"/>
      <c r="I13" s="105"/>
      <c r="J13" s="105"/>
      <c r="K13" s="105"/>
      <c r="L13" s="105"/>
      <c r="M13" s="105"/>
      <c r="N13" s="105"/>
      <c r="O13" s="106">
        <v>8</v>
      </c>
      <c r="P13" s="105"/>
      <c r="Q13" s="105"/>
      <c r="R13" s="105">
        <v>13</v>
      </c>
      <c r="S13" s="107"/>
      <c r="T13" s="141">
        <f>SUM(D13:S13)</f>
        <v>35</v>
      </c>
      <c r="U13" s="109">
        <f>E13+G13+I13+J13+L13+O13+P13+Q13</f>
        <v>14</v>
      </c>
      <c r="V13" s="110">
        <f>D13+F13+H13+K13+M13+N13+R13+S13</f>
        <v>21</v>
      </c>
    </row>
    <row r="14" spans="1:22" x14ac:dyDescent="0.3">
      <c r="A14" s="39">
        <f t="shared" si="0"/>
        <v>11</v>
      </c>
      <c r="B14" s="39" t="s">
        <v>21</v>
      </c>
      <c r="C14" s="39" t="s">
        <v>64</v>
      </c>
      <c r="D14" s="104"/>
      <c r="E14" s="105"/>
      <c r="F14" s="105"/>
      <c r="G14" s="105">
        <v>1</v>
      </c>
      <c r="H14" s="105">
        <v>6</v>
      </c>
      <c r="I14" s="105"/>
      <c r="J14" s="105"/>
      <c r="K14" s="105"/>
      <c r="L14" s="105"/>
      <c r="M14" s="105"/>
      <c r="N14" s="105"/>
      <c r="O14" s="106"/>
      <c r="P14" s="105"/>
      <c r="Q14" s="105">
        <f>12+2</f>
        <v>14</v>
      </c>
      <c r="R14" s="105"/>
      <c r="S14" s="107">
        <v>8</v>
      </c>
      <c r="T14" s="141">
        <f>SUM(D14:S14)</f>
        <v>29</v>
      </c>
      <c r="U14" s="109">
        <f>E14+G14+I14+J14+L14+O14+P14+Q14</f>
        <v>15</v>
      </c>
      <c r="V14" s="110">
        <f>D14+F14+H14+K14+M14+N14+R14+S14</f>
        <v>14</v>
      </c>
    </row>
    <row r="15" spans="1:22" x14ac:dyDescent="0.3">
      <c r="A15" s="39">
        <f t="shared" si="0"/>
        <v>12</v>
      </c>
      <c r="B15" s="39" t="s">
        <v>44</v>
      </c>
      <c r="C15" s="39" t="s">
        <v>68</v>
      </c>
      <c r="D15" s="104"/>
      <c r="E15" s="105"/>
      <c r="F15" s="105"/>
      <c r="G15" s="105"/>
      <c r="H15" s="105"/>
      <c r="I15" s="105"/>
      <c r="J15" s="105">
        <v>13</v>
      </c>
      <c r="K15" s="105"/>
      <c r="L15" s="105"/>
      <c r="M15" s="105"/>
      <c r="N15" s="105"/>
      <c r="O15" s="106"/>
      <c r="P15" s="105"/>
      <c r="Q15" s="105">
        <v>10</v>
      </c>
      <c r="R15" s="105"/>
      <c r="S15" s="107"/>
      <c r="T15" s="141">
        <f>SUM(D15:S15)</f>
        <v>23</v>
      </c>
      <c r="U15" s="109">
        <f>E15+G15+I15+J15+L15+O15+P15+Q15</f>
        <v>23</v>
      </c>
      <c r="V15" s="110">
        <f>D15+F15+H15+K15+M15+N15+R15+S15</f>
        <v>0</v>
      </c>
    </row>
    <row r="16" spans="1:22" x14ac:dyDescent="0.3">
      <c r="A16" s="39">
        <f t="shared" si="0"/>
        <v>13</v>
      </c>
      <c r="B16" s="39" t="s">
        <v>25</v>
      </c>
      <c r="C16" s="39" t="s">
        <v>66</v>
      </c>
      <c r="D16" s="104">
        <v>10</v>
      </c>
      <c r="E16" s="105"/>
      <c r="F16" s="105"/>
      <c r="G16" s="105"/>
      <c r="H16" s="105"/>
      <c r="I16" s="105"/>
      <c r="J16" s="105"/>
      <c r="K16" s="105"/>
      <c r="L16" s="105"/>
      <c r="M16" s="105"/>
      <c r="N16" s="105">
        <v>10</v>
      </c>
      <c r="O16" s="106"/>
      <c r="P16" s="105"/>
      <c r="Q16" s="105"/>
      <c r="R16" s="105">
        <v>2</v>
      </c>
      <c r="S16" s="107"/>
      <c r="T16" s="141">
        <f>SUM(D16:S16)</f>
        <v>22</v>
      </c>
      <c r="U16" s="109">
        <f>E16+G16+I16+J16+L16+O16+P16+Q16</f>
        <v>0</v>
      </c>
      <c r="V16" s="110">
        <f>D16+F16+H16+K16+M16+N16+R16+S16</f>
        <v>22</v>
      </c>
    </row>
    <row r="17" spans="1:22" x14ac:dyDescent="0.3">
      <c r="A17" s="39">
        <f t="shared" si="0"/>
        <v>14</v>
      </c>
      <c r="B17" s="39" t="s">
        <v>27</v>
      </c>
      <c r="C17" s="39" t="s">
        <v>69</v>
      </c>
      <c r="D17" s="104"/>
      <c r="E17" s="105"/>
      <c r="F17" s="105">
        <v>6</v>
      </c>
      <c r="G17" s="105">
        <v>1</v>
      </c>
      <c r="H17" s="105"/>
      <c r="I17" s="105"/>
      <c r="J17" s="105"/>
      <c r="K17" s="105">
        <v>4</v>
      </c>
      <c r="L17" s="105"/>
      <c r="M17" s="105">
        <v>2</v>
      </c>
      <c r="N17" s="105"/>
      <c r="O17" s="106"/>
      <c r="P17" s="105"/>
      <c r="Q17" s="105">
        <v>6</v>
      </c>
      <c r="R17" s="105"/>
      <c r="S17" s="107"/>
      <c r="T17" s="141">
        <f>SUM(D17:S17)</f>
        <v>19</v>
      </c>
      <c r="U17" s="109">
        <f>E17+G17+I17+J17+L17+O17+P17+Q17</f>
        <v>7</v>
      </c>
      <c r="V17" s="110">
        <f>D17+F17+H17+K17+M17+N17+R17+S17</f>
        <v>12</v>
      </c>
    </row>
    <row r="18" spans="1:22" x14ac:dyDescent="0.3">
      <c r="A18" s="39">
        <f t="shared" si="0"/>
        <v>15</v>
      </c>
      <c r="B18" s="39" t="s">
        <v>30</v>
      </c>
      <c r="C18" s="39" t="s">
        <v>66</v>
      </c>
      <c r="D18" s="104">
        <v>4</v>
      </c>
      <c r="E18" s="105"/>
      <c r="F18" s="105"/>
      <c r="G18" s="105"/>
      <c r="H18" s="105"/>
      <c r="I18" s="105"/>
      <c r="J18" s="105">
        <v>6</v>
      </c>
      <c r="K18" s="105"/>
      <c r="L18" s="105">
        <v>6</v>
      </c>
      <c r="M18" s="105"/>
      <c r="N18" s="105">
        <v>2</v>
      </c>
      <c r="O18" s="106"/>
      <c r="P18" s="105"/>
      <c r="Q18" s="105"/>
      <c r="R18" s="105"/>
      <c r="S18" s="107"/>
      <c r="T18" s="141">
        <f>SUM(D18:S18)</f>
        <v>18</v>
      </c>
      <c r="U18" s="109">
        <f>E18+G18+I18+J18+L18+O18+P18+Q18</f>
        <v>12</v>
      </c>
      <c r="V18" s="110">
        <f>D18+F18+H18+K18+M18+N18+R18+S18</f>
        <v>6</v>
      </c>
    </row>
    <row r="19" spans="1:22" x14ac:dyDescent="0.3">
      <c r="A19" s="39">
        <f t="shared" si="0"/>
        <v>16</v>
      </c>
      <c r="B19" s="39" t="s">
        <v>40</v>
      </c>
      <c r="C19" s="39" t="s">
        <v>68</v>
      </c>
      <c r="D19" s="104"/>
      <c r="E19" s="105"/>
      <c r="F19" s="105"/>
      <c r="G19" s="105"/>
      <c r="H19" s="105">
        <v>4</v>
      </c>
      <c r="I19" s="105"/>
      <c r="J19" s="105"/>
      <c r="K19" s="105"/>
      <c r="L19" s="105"/>
      <c r="M19" s="105">
        <v>10</v>
      </c>
      <c r="N19" s="105">
        <v>2</v>
      </c>
      <c r="O19" s="106"/>
      <c r="P19" s="105"/>
      <c r="Q19" s="105"/>
      <c r="R19" s="105"/>
      <c r="S19" s="107"/>
      <c r="T19" s="141">
        <f>SUM(D19:S19)</f>
        <v>16</v>
      </c>
      <c r="U19" s="109">
        <f>E19+G19+I19+J19+L19+O19+P19+Q19</f>
        <v>0</v>
      </c>
      <c r="V19" s="110">
        <f>D19+F19+H19+K19+M19+N19+R19+S19</f>
        <v>16</v>
      </c>
    </row>
    <row r="20" spans="1:22" x14ac:dyDescent="0.3">
      <c r="A20" s="39">
        <f t="shared" si="0"/>
        <v>17</v>
      </c>
      <c r="B20" s="39" t="s">
        <v>49</v>
      </c>
      <c r="C20" s="39" t="s">
        <v>67</v>
      </c>
      <c r="D20" s="104"/>
      <c r="E20" s="105"/>
      <c r="F20" s="105"/>
      <c r="G20" s="105"/>
      <c r="H20" s="105"/>
      <c r="I20" s="105"/>
      <c r="J20" s="105"/>
      <c r="K20" s="105">
        <f>6+1</f>
        <v>7</v>
      </c>
      <c r="L20" s="105"/>
      <c r="M20" s="105"/>
      <c r="N20" s="105">
        <f>4+4+1</f>
        <v>9</v>
      </c>
      <c r="O20" s="106"/>
      <c r="P20" s="105"/>
      <c r="Q20" s="105"/>
      <c r="R20" s="105"/>
      <c r="S20" s="107"/>
      <c r="T20" s="141">
        <f>SUM(D20:S20)</f>
        <v>16</v>
      </c>
      <c r="U20" s="109">
        <f>E20+G20+I20+J20+L20+O20+P20+Q20</f>
        <v>0</v>
      </c>
      <c r="V20" s="110">
        <f>D20+F20+H20+K20+M20+N20+R20+S20</f>
        <v>16</v>
      </c>
    </row>
    <row r="21" spans="1:22" x14ac:dyDescent="0.3">
      <c r="A21" s="39">
        <f t="shared" si="0"/>
        <v>18</v>
      </c>
      <c r="B21" s="39" t="s">
        <v>32</v>
      </c>
      <c r="C21" s="39" t="s">
        <v>64</v>
      </c>
      <c r="D21" s="104"/>
      <c r="E21" s="105"/>
      <c r="F21" s="105">
        <f>5+2</f>
        <v>7</v>
      </c>
      <c r="G21" s="105"/>
      <c r="H21" s="105"/>
      <c r="I21" s="105">
        <v>4</v>
      </c>
      <c r="J21" s="105"/>
      <c r="K21" s="105"/>
      <c r="L21" s="105"/>
      <c r="M21" s="105"/>
      <c r="N21" s="105"/>
      <c r="O21" s="106">
        <v>1</v>
      </c>
      <c r="P21" s="105"/>
      <c r="Q21" s="105"/>
      <c r="R21" s="105"/>
      <c r="S21" s="107"/>
      <c r="T21" s="141">
        <f>SUM(D21:S21)</f>
        <v>12</v>
      </c>
      <c r="U21" s="109">
        <f>E21+G21+I21+J21+L21+O21+P21+Q21</f>
        <v>5</v>
      </c>
      <c r="V21" s="110">
        <f>D21+F21+H21+K21+M21+N21+R21+S21</f>
        <v>7</v>
      </c>
    </row>
    <row r="22" spans="1:22" x14ac:dyDescent="0.3">
      <c r="A22" s="39">
        <f t="shared" si="0"/>
        <v>19</v>
      </c>
      <c r="B22" s="39" t="s">
        <v>36</v>
      </c>
      <c r="C22" s="39" t="s">
        <v>65</v>
      </c>
      <c r="D22" s="104"/>
      <c r="E22" s="105"/>
      <c r="F22" s="105"/>
      <c r="G22" s="105">
        <v>4</v>
      </c>
      <c r="H22" s="105"/>
      <c r="I22" s="105"/>
      <c r="J22" s="105"/>
      <c r="K22" s="105"/>
      <c r="L22" s="105"/>
      <c r="M22" s="105"/>
      <c r="N22" s="105">
        <v>8</v>
      </c>
      <c r="O22" s="106"/>
      <c r="P22" s="105"/>
      <c r="Q22" s="105"/>
      <c r="R22" s="105"/>
      <c r="S22" s="107"/>
      <c r="T22" s="141">
        <f>SUM(D22:S22)</f>
        <v>12</v>
      </c>
      <c r="U22" s="109">
        <f>E22+G22+I22+J22+L22+O22+P22+Q22</f>
        <v>4</v>
      </c>
      <c r="V22" s="110">
        <f>D22+F22+H22+K22+M22+N22+R22+S22</f>
        <v>8</v>
      </c>
    </row>
    <row r="23" spans="1:22" x14ac:dyDescent="0.3">
      <c r="A23" s="39">
        <f t="shared" si="0"/>
        <v>20</v>
      </c>
      <c r="B23" s="39" t="s">
        <v>35</v>
      </c>
      <c r="C23" s="39" t="s">
        <v>67</v>
      </c>
      <c r="D23" s="104"/>
      <c r="E23" s="105"/>
      <c r="F23" s="105"/>
      <c r="G23" s="105">
        <v>6</v>
      </c>
      <c r="H23" s="105"/>
      <c r="I23" s="105"/>
      <c r="J23" s="105"/>
      <c r="K23" s="105"/>
      <c r="L23" s="105"/>
      <c r="M23" s="105"/>
      <c r="N23" s="105"/>
      <c r="O23" s="106">
        <v>3.25</v>
      </c>
      <c r="P23" s="105"/>
      <c r="Q23" s="105"/>
      <c r="R23" s="105"/>
      <c r="S23" s="107"/>
      <c r="T23" s="141">
        <f>SUM(D23:S23)</f>
        <v>9.25</v>
      </c>
      <c r="U23" s="109">
        <f>E23+G23+I23+J23+L23+O23+P23+Q23</f>
        <v>9.25</v>
      </c>
      <c r="V23" s="110">
        <f>D23+F23+H23+K23+M23+N23+R23+S23</f>
        <v>0</v>
      </c>
    </row>
    <row r="24" spans="1:22" x14ac:dyDescent="0.3">
      <c r="A24" s="39">
        <f t="shared" si="0"/>
        <v>21</v>
      </c>
      <c r="B24" s="39" t="s">
        <v>34</v>
      </c>
      <c r="C24" s="39" t="s">
        <v>68</v>
      </c>
      <c r="D24" s="104"/>
      <c r="E24" s="105"/>
      <c r="F24" s="105"/>
      <c r="G24" s="105">
        <v>1</v>
      </c>
      <c r="H24" s="105"/>
      <c r="I24" s="105"/>
      <c r="J24" s="105"/>
      <c r="K24" s="105"/>
      <c r="L24" s="105"/>
      <c r="M24" s="105"/>
      <c r="N24" s="105"/>
      <c r="O24" s="106">
        <v>2</v>
      </c>
      <c r="P24" s="105"/>
      <c r="Q24" s="105"/>
      <c r="R24" s="105">
        <v>6</v>
      </c>
      <c r="S24" s="107"/>
      <c r="T24" s="141">
        <f>SUM(D24:S24)</f>
        <v>9</v>
      </c>
      <c r="U24" s="109">
        <f>E24+G24+I24+J24+L24+O24+P24+Q24</f>
        <v>3</v>
      </c>
      <c r="V24" s="110">
        <f>D24+F24+H24+K24+M24+N24+R24+S24</f>
        <v>6</v>
      </c>
    </row>
    <row r="25" spans="1:22" x14ac:dyDescent="0.3">
      <c r="A25" s="39">
        <f t="shared" si="0"/>
        <v>22</v>
      </c>
      <c r="B25" s="39" t="s">
        <v>42</v>
      </c>
      <c r="C25" s="39" t="s">
        <v>66</v>
      </c>
      <c r="D25" s="104"/>
      <c r="E25" s="105">
        <v>6</v>
      </c>
      <c r="F25" s="105"/>
      <c r="G25" s="105"/>
      <c r="H25" s="105"/>
      <c r="I25" s="105"/>
      <c r="J25" s="105"/>
      <c r="K25" s="105"/>
      <c r="L25" s="105">
        <v>2</v>
      </c>
      <c r="M25" s="105"/>
      <c r="N25" s="105"/>
      <c r="O25" s="106"/>
      <c r="P25" s="105"/>
      <c r="Q25" s="105"/>
      <c r="R25" s="105"/>
      <c r="S25" s="107"/>
      <c r="T25" s="141">
        <f>SUM(D25:S25)</f>
        <v>8</v>
      </c>
      <c r="U25" s="109">
        <f>E25+G25+I25+J25+L25+O25+P25+Q25</f>
        <v>8</v>
      </c>
      <c r="V25" s="110">
        <f>D25+F25+H25+K25+M25+N25+R25+S25</f>
        <v>0</v>
      </c>
    </row>
    <row r="26" spans="1:22" x14ac:dyDescent="0.3">
      <c r="A26" s="39">
        <f t="shared" si="0"/>
        <v>23</v>
      </c>
      <c r="B26" s="39" t="s">
        <v>33</v>
      </c>
      <c r="C26" s="39" t="s">
        <v>67</v>
      </c>
      <c r="D26" s="104"/>
      <c r="E26" s="105"/>
      <c r="F26" s="105">
        <v>4</v>
      </c>
      <c r="G26" s="105"/>
      <c r="H26" s="105"/>
      <c r="I26" s="105"/>
      <c r="J26" s="105"/>
      <c r="K26" s="105"/>
      <c r="L26" s="105"/>
      <c r="M26" s="105"/>
      <c r="N26" s="105"/>
      <c r="O26" s="106"/>
      <c r="P26" s="105"/>
      <c r="Q26" s="105"/>
      <c r="R26" s="105">
        <v>4</v>
      </c>
      <c r="S26" s="107"/>
      <c r="T26" s="141">
        <f>SUM(D26:S26)</f>
        <v>8</v>
      </c>
      <c r="U26" s="109">
        <f>E26+G26+I26+J26+L26+O26+P26+Q26</f>
        <v>0</v>
      </c>
      <c r="V26" s="110">
        <f>D26+F26+H26+K26+M26+N26+R26+S26</f>
        <v>8</v>
      </c>
    </row>
    <row r="27" spans="1:22" x14ac:dyDescent="0.3">
      <c r="A27" s="39">
        <f t="shared" si="0"/>
        <v>24</v>
      </c>
      <c r="B27" s="39" t="s">
        <v>39</v>
      </c>
      <c r="C27" s="39" t="s">
        <v>66</v>
      </c>
      <c r="D27" s="104"/>
      <c r="E27" s="105"/>
      <c r="F27" s="105"/>
      <c r="G27" s="105">
        <v>2</v>
      </c>
      <c r="H27" s="105"/>
      <c r="I27" s="105"/>
      <c r="J27" s="105"/>
      <c r="K27" s="105">
        <v>1</v>
      </c>
      <c r="L27" s="105"/>
      <c r="M27" s="105"/>
      <c r="N27" s="105"/>
      <c r="O27" s="106"/>
      <c r="P27" s="105"/>
      <c r="Q27" s="105">
        <v>4</v>
      </c>
      <c r="R27" s="105"/>
      <c r="S27" s="107"/>
      <c r="T27" s="141">
        <f>SUM(D27:S27)</f>
        <v>7</v>
      </c>
      <c r="U27" s="109">
        <f>E27+G27+I27+J27+L27+O27+P27+Q27</f>
        <v>6</v>
      </c>
      <c r="V27" s="110">
        <f>D27+F27+H27+K27+M27+N27+R27+S27</f>
        <v>1</v>
      </c>
    </row>
    <row r="28" spans="1:22" x14ac:dyDescent="0.3">
      <c r="A28" s="39">
        <f t="shared" si="0"/>
        <v>25</v>
      </c>
      <c r="B28" s="39" t="s">
        <v>38</v>
      </c>
      <c r="C28" s="39" t="s">
        <v>64</v>
      </c>
      <c r="D28" s="104"/>
      <c r="E28" s="105"/>
      <c r="F28" s="105"/>
      <c r="G28" s="105">
        <v>2</v>
      </c>
      <c r="H28" s="105"/>
      <c r="I28" s="105"/>
      <c r="J28" s="105"/>
      <c r="K28" s="105"/>
      <c r="L28" s="105"/>
      <c r="M28" s="105"/>
      <c r="N28" s="105"/>
      <c r="O28" s="106"/>
      <c r="P28" s="105"/>
      <c r="Q28" s="105">
        <v>3</v>
      </c>
      <c r="R28" s="105"/>
      <c r="S28" s="107"/>
      <c r="T28" s="141">
        <f>SUM(D28:S28)</f>
        <v>5</v>
      </c>
      <c r="U28" s="109">
        <f>E28+G28+I28+J28+L28+O28+P28+Q28</f>
        <v>5</v>
      </c>
      <c r="V28" s="110">
        <f>D28+F28+H28+K28+M28+N28+R28+S28</f>
        <v>0</v>
      </c>
    </row>
    <row r="29" spans="1:22" x14ac:dyDescent="0.3">
      <c r="A29" s="39">
        <f t="shared" si="0"/>
        <v>26</v>
      </c>
      <c r="B29" s="39" t="s">
        <v>41</v>
      </c>
      <c r="C29" s="39" t="s">
        <v>67</v>
      </c>
      <c r="D29" s="104"/>
      <c r="E29" s="105"/>
      <c r="F29" s="105"/>
      <c r="G29" s="105"/>
      <c r="H29" s="105"/>
      <c r="I29" s="105"/>
      <c r="J29" s="105"/>
      <c r="K29" s="105"/>
      <c r="L29" s="105"/>
      <c r="M29" s="105">
        <v>4</v>
      </c>
      <c r="N29" s="105"/>
      <c r="O29" s="106"/>
      <c r="P29" s="105"/>
      <c r="Q29" s="105"/>
      <c r="R29" s="105"/>
      <c r="S29" s="107"/>
      <c r="T29" s="141">
        <f>SUM(D29:S29)</f>
        <v>4</v>
      </c>
      <c r="U29" s="109">
        <f>E29+G29+I29+J29+L29+O29+P29+Q29</f>
        <v>0</v>
      </c>
      <c r="V29" s="110">
        <f>D29+F29+H29+K29+M29+N29+R29+S29</f>
        <v>4</v>
      </c>
    </row>
    <row r="30" spans="1:22" x14ac:dyDescent="0.3">
      <c r="A30" s="39">
        <f t="shared" si="0"/>
        <v>27</v>
      </c>
      <c r="B30" s="39" t="s">
        <v>53</v>
      </c>
      <c r="C30" s="39" t="s">
        <v>70</v>
      </c>
      <c r="D30" s="104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6"/>
      <c r="P30" s="105"/>
      <c r="Q30" s="105">
        <v>4</v>
      </c>
      <c r="R30" s="105"/>
      <c r="S30" s="107"/>
      <c r="T30" s="141">
        <f>SUM(D30:S30)</f>
        <v>4</v>
      </c>
      <c r="U30" s="109">
        <f>E30+G30+I30+J30+L30+O30+P30+Q30</f>
        <v>4</v>
      </c>
      <c r="V30" s="110">
        <f>D30+F30+H30+K30+M30+N30+R30+S30</f>
        <v>0</v>
      </c>
    </row>
    <row r="31" spans="1:22" x14ac:dyDescent="0.3">
      <c r="A31" s="39">
        <f t="shared" si="0"/>
        <v>28</v>
      </c>
      <c r="B31" s="39" t="s">
        <v>55</v>
      </c>
      <c r="C31" s="39" t="s">
        <v>67</v>
      </c>
      <c r="D31" s="104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6"/>
      <c r="P31" s="105"/>
      <c r="Q31" s="105">
        <v>2</v>
      </c>
      <c r="R31" s="105"/>
      <c r="S31" s="107"/>
      <c r="T31" s="141">
        <f>SUM(D31:S31)</f>
        <v>2</v>
      </c>
      <c r="U31" s="109">
        <f>E31+G31+I31+J31+L31+O31+P31+Q31</f>
        <v>2</v>
      </c>
      <c r="V31" s="110">
        <f>D31+F31+H31+K31+M31+N31+R31+S31</f>
        <v>0</v>
      </c>
    </row>
    <row r="32" spans="1:22" x14ac:dyDescent="0.3">
      <c r="A32" s="39">
        <f t="shared" si="0"/>
        <v>29</v>
      </c>
      <c r="B32" s="39" t="s">
        <v>37</v>
      </c>
      <c r="C32" s="39" t="s">
        <v>64</v>
      </c>
      <c r="D32" s="104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6">
        <v>2</v>
      </c>
      <c r="P32" s="105"/>
      <c r="Q32" s="105"/>
      <c r="R32" s="105"/>
      <c r="S32" s="107"/>
      <c r="T32" s="141">
        <f>SUM(D32:S32)</f>
        <v>2</v>
      </c>
      <c r="U32" s="109">
        <f>E32+G32+I32+J32+L32+O32+P32+Q32</f>
        <v>2</v>
      </c>
      <c r="V32" s="110">
        <f>D32+F32+H32+K32+M32+N32+R32+S32</f>
        <v>0</v>
      </c>
    </row>
    <row r="33" spans="1:22" x14ac:dyDescent="0.3">
      <c r="A33" s="39">
        <f t="shared" si="0"/>
        <v>30</v>
      </c>
      <c r="B33" s="39" t="s">
        <v>52</v>
      </c>
      <c r="C33" s="39" t="s">
        <v>64</v>
      </c>
      <c r="D33" s="104"/>
      <c r="E33" s="105"/>
      <c r="F33" s="105"/>
      <c r="G33" s="105"/>
      <c r="H33" s="105"/>
      <c r="I33" s="105"/>
      <c r="J33" s="105"/>
      <c r="K33" s="105"/>
      <c r="L33" s="105"/>
      <c r="M33" s="105"/>
      <c r="N33" s="105">
        <v>1</v>
      </c>
      <c r="O33" s="106"/>
      <c r="P33" s="105"/>
      <c r="Q33" s="105">
        <v>1</v>
      </c>
      <c r="R33" s="105"/>
      <c r="S33" s="107"/>
      <c r="T33" s="141">
        <f>SUM(D33:S33)</f>
        <v>2</v>
      </c>
      <c r="U33" s="109">
        <f>E33+G33+I33+J33+L33+O33+P33+Q33</f>
        <v>1</v>
      </c>
      <c r="V33" s="110">
        <f>D33+F33+H33+K33+M33+N33+R33+S33</f>
        <v>1</v>
      </c>
    </row>
    <row r="34" spans="1:22" x14ac:dyDescent="0.3">
      <c r="A34" s="39">
        <f t="shared" si="0"/>
        <v>31</v>
      </c>
      <c r="B34" s="39" t="s">
        <v>45</v>
      </c>
      <c r="C34" s="39" t="s">
        <v>65</v>
      </c>
      <c r="D34" s="104"/>
      <c r="E34" s="105"/>
      <c r="F34" s="105"/>
      <c r="G34" s="105"/>
      <c r="H34" s="105"/>
      <c r="I34" s="105"/>
      <c r="J34" s="105"/>
      <c r="K34" s="105">
        <v>1</v>
      </c>
      <c r="L34" s="105"/>
      <c r="M34" s="105"/>
      <c r="N34" s="105"/>
      <c r="O34" s="106"/>
      <c r="P34" s="105"/>
      <c r="Q34" s="105"/>
      <c r="R34" s="105"/>
      <c r="S34" s="107"/>
      <c r="T34" s="141">
        <f>SUM(D34:S34)</f>
        <v>1</v>
      </c>
      <c r="U34" s="109">
        <f>E34+G34+I34+J34+L34+O34+P34+Q34</f>
        <v>0</v>
      </c>
      <c r="V34" s="110">
        <f>D34+F34+H34+K34+M34+N34+R34+S34</f>
        <v>1</v>
      </c>
    </row>
    <row r="35" spans="1:22" x14ac:dyDescent="0.3">
      <c r="A35" s="39">
        <f t="shared" si="0"/>
        <v>32</v>
      </c>
      <c r="B35" s="39" t="s">
        <v>29</v>
      </c>
      <c r="C35" s="39" t="s">
        <v>69</v>
      </c>
      <c r="D35" s="104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6"/>
      <c r="P35" s="105"/>
      <c r="Q35" s="105">
        <v>1</v>
      </c>
      <c r="R35" s="105"/>
      <c r="S35" s="107"/>
      <c r="T35" s="141">
        <f>SUM(D35:S35)</f>
        <v>1</v>
      </c>
      <c r="U35" s="109">
        <f>E35+G35+I35+J35+L35+O35+P35+Q35</f>
        <v>1</v>
      </c>
      <c r="V35" s="110">
        <f>D35+F35+H35+K35+M35+N35+R35+S35</f>
        <v>0</v>
      </c>
    </row>
    <row r="36" spans="1:22" x14ac:dyDescent="0.3">
      <c r="A36" s="39">
        <f t="shared" si="0"/>
        <v>33</v>
      </c>
      <c r="B36" s="39" t="s">
        <v>47</v>
      </c>
      <c r="C36" s="39" t="s">
        <v>65</v>
      </c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6"/>
      <c r="P36" s="105"/>
      <c r="Q36" s="105"/>
      <c r="R36" s="105">
        <v>1</v>
      </c>
      <c r="S36" s="107"/>
      <c r="T36" s="141">
        <f>SUM(D36:S36)</f>
        <v>1</v>
      </c>
      <c r="U36" s="109">
        <f>E36+G36+I36+J36+L36+O36+P36+Q36</f>
        <v>0</v>
      </c>
      <c r="V36" s="110">
        <f>D36+F36+H36+K36+M36+N36+R36+S36</f>
        <v>1</v>
      </c>
    </row>
    <row r="37" spans="1:22" x14ac:dyDescent="0.3">
      <c r="A37" s="39">
        <f t="shared" si="0"/>
        <v>34</v>
      </c>
      <c r="B37" s="39" t="s">
        <v>71</v>
      </c>
      <c r="C37" s="39" t="s">
        <v>72</v>
      </c>
      <c r="D37" s="104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  <c r="P37" s="105"/>
      <c r="Q37" s="105"/>
      <c r="R37" s="105"/>
      <c r="S37" s="107"/>
      <c r="T37" s="141">
        <f>SUM(D37:S37)</f>
        <v>0</v>
      </c>
      <c r="U37" s="109">
        <f>E37+G37+I37+J37+L37+O37+P37+Q37</f>
        <v>0</v>
      </c>
      <c r="V37" s="110">
        <f>D37+F37+H37+K37+M37+N37+R37+S37</f>
        <v>0</v>
      </c>
    </row>
    <row r="38" spans="1:22" x14ac:dyDescent="0.3">
      <c r="A38" s="39">
        <f t="shared" si="0"/>
        <v>35</v>
      </c>
      <c r="B38" s="39" t="s">
        <v>54</v>
      </c>
      <c r="C38" s="39" t="s">
        <v>65</v>
      </c>
      <c r="D38" s="104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6"/>
      <c r="P38" s="105"/>
      <c r="Q38" s="105"/>
      <c r="R38" s="105"/>
      <c r="S38" s="107"/>
      <c r="T38" s="141">
        <f>SUM(D38:S38)</f>
        <v>0</v>
      </c>
      <c r="U38" s="109">
        <f>E38+G38+I38+J38+L38+O38+P38+Q38</f>
        <v>0</v>
      </c>
      <c r="V38" s="110">
        <f>D38+F38+H38+K38+M38+N38+R38+S38</f>
        <v>0</v>
      </c>
    </row>
    <row r="39" spans="1:22" x14ac:dyDescent="0.3">
      <c r="A39" s="39">
        <f t="shared" si="0"/>
        <v>36</v>
      </c>
      <c r="B39" s="39" t="s">
        <v>48</v>
      </c>
      <c r="C39" s="39" t="s">
        <v>66</v>
      </c>
      <c r="D39" s="104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6"/>
      <c r="P39" s="105"/>
      <c r="Q39" s="105"/>
      <c r="R39" s="105"/>
      <c r="S39" s="107"/>
      <c r="T39" s="141">
        <f>SUM(D39:S39)</f>
        <v>0</v>
      </c>
      <c r="U39" s="109">
        <f>E39+G39+I39+J39+L39+O39+P39+Q39</f>
        <v>0</v>
      </c>
      <c r="V39" s="110">
        <f>D39+F39+H39+K39+M39+N39+R39+S39</f>
        <v>0</v>
      </c>
    </row>
    <row r="40" spans="1:22" x14ac:dyDescent="0.3">
      <c r="A40" s="39">
        <f t="shared" si="0"/>
        <v>37</v>
      </c>
      <c r="B40" s="39" t="s">
        <v>46</v>
      </c>
      <c r="C40" s="39" t="s">
        <v>67</v>
      </c>
      <c r="D40" s="104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6"/>
      <c r="P40" s="105"/>
      <c r="Q40" s="105"/>
      <c r="R40" s="105"/>
      <c r="S40" s="107"/>
      <c r="T40" s="141">
        <f>SUM(D40:S40)</f>
        <v>0</v>
      </c>
      <c r="U40" s="109">
        <f>E40+G40+I40+J40+L40+O40+P40+Q40</f>
        <v>0</v>
      </c>
      <c r="V40" s="110">
        <f>D40+F40+H40+K40+M40+N40+R40+S40</f>
        <v>0</v>
      </c>
    </row>
    <row r="41" spans="1:22" x14ac:dyDescent="0.3">
      <c r="A41" s="39">
        <f t="shared" si="0"/>
        <v>38</v>
      </c>
      <c r="B41" s="39" t="s">
        <v>28</v>
      </c>
      <c r="C41" s="39" t="s">
        <v>64</v>
      </c>
      <c r="D41" s="104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6"/>
      <c r="P41" s="105"/>
      <c r="Q41" s="105"/>
      <c r="R41" s="105"/>
      <c r="S41" s="107"/>
      <c r="T41" s="141">
        <f>SUM(D41:S41)</f>
        <v>0</v>
      </c>
      <c r="U41" s="109">
        <f>E41+G41+I41+J41+L41+O41+P41+Q41</f>
        <v>0</v>
      </c>
      <c r="V41" s="110">
        <f>D41+F41+H41+K41+M41+N41+R41+S41</f>
        <v>0</v>
      </c>
    </row>
    <row r="42" spans="1:22" ht="15" thickBot="1" x14ac:dyDescent="0.35">
      <c r="A42" s="40">
        <f t="shared" si="0"/>
        <v>39</v>
      </c>
      <c r="B42" s="40" t="s">
        <v>50</v>
      </c>
      <c r="C42" s="40" t="s">
        <v>67</v>
      </c>
      <c r="D42" s="112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4"/>
      <c r="P42" s="113"/>
      <c r="Q42" s="113"/>
      <c r="R42" s="113"/>
      <c r="S42" s="115"/>
      <c r="T42" s="143">
        <f>SUM(D42:S42)</f>
        <v>0</v>
      </c>
      <c r="U42" s="117">
        <f>E42+G42+I42+J42+L42+O42+P42+Q42</f>
        <v>0</v>
      </c>
      <c r="V42" s="118">
        <f>D42+F42+H42+K42+M42+N42+R42+S42</f>
        <v>0</v>
      </c>
    </row>
    <row r="43" spans="1:22" ht="15" thickBot="1" x14ac:dyDescent="0.35">
      <c r="A43" s="119"/>
      <c r="B43" s="120" t="s">
        <v>60</v>
      </c>
      <c r="C43" s="121"/>
      <c r="D43" s="122">
        <f>SUM(D4:D42)</f>
        <v>59</v>
      </c>
      <c r="E43" s="123">
        <f>SUM(E4:E42)</f>
        <v>59</v>
      </c>
      <c r="F43" s="123">
        <f t="shared" ref="F43:S43" si="1">SUM(F4:F42)</f>
        <v>52</v>
      </c>
      <c r="G43" s="123">
        <f t="shared" si="1"/>
        <v>58</v>
      </c>
      <c r="H43" s="123">
        <f t="shared" si="1"/>
        <v>59</v>
      </c>
      <c r="I43" s="123">
        <f t="shared" si="1"/>
        <v>50</v>
      </c>
      <c r="J43" s="123">
        <f t="shared" si="1"/>
        <v>59</v>
      </c>
      <c r="K43" s="123">
        <f t="shared" si="1"/>
        <v>58</v>
      </c>
      <c r="L43" s="123">
        <f t="shared" si="1"/>
        <v>59</v>
      </c>
      <c r="M43" s="123">
        <f>SUM(M4:M42)</f>
        <v>59</v>
      </c>
      <c r="N43" s="123">
        <f t="shared" si="1"/>
        <v>61</v>
      </c>
      <c r="O43" s="124">
        <f t="shared" si="1"/>
        <v>62</v>
      </c>
      <c r="P43" s="123">
        <f t="shared" si="1"/>
        <v>50</v>
      </c>
      <c r="Q43" s="123">
        <f t="shared" si="1"/>
        <v>61</v>
      </c>
      <c r="R43" s="123">
        <f t="shared" si="1"/>
        <v>63</v>
      </c>
      <c r="S43" s="125">
        <f t="shared" si="1"/>
        <v>54</v>
      </c>
      <c r="T43" s="144">
        <f>SUM(T4:T42)</f>
        <v>923</v>
      </c>
      <c r="U43" s="127">
        <f>SUM(U4:U42)</f>
        <v>458</v>
      </c>
      <c r="V43" s="128">
        <f>SUM(V4:V42)</f>
        <v>465</v>
      </c>
    </row>
    <row r="44" spans="1:22" ht="21" x14ac:dyDescent="0.4">
      <c r="B44" s="41"/>
      <c r="C44" s="41"/>
    </row>
    <row r="45" spans="1:22" ht="15" thickBot="1" x14ac:dyDescent="0.35">
      <c r="B45" s="42" t="s">
        <v>57</v>
      </c>
    </row>
    <row r="46" spans="1:22" x14ac:dyDescent="0.3">
      <c r="A46" s="86" t="s">
        <v>2</v>
      </c>
      <c r="B46" s="86" t="s">
        <v>0</v>
      </c>
      <c r="C46" s="37" t="s">
        <v>61</v>
      </c>
      <c r="D46" s="87" t="s">
        <v>1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9"/>
      <c r="T46" s="90" t="s">
        <v>59</v>
      </c>
      <c r="U46" s="91"/>
      <c r="V46" s="92"/>
    </row>
    <row r="47" spans="1:22" ht="15" thickBot="1" x14ac:dyDescent="0.35">
      <c r="A47" s="93"/>
      <c r="B47" s="93"/>
      <c r="C47" s="38"/>
      <c r="D47" s="94" t="s">
        <v>3</v>
      </c>
      <c r="E47" s="95" t="s">
        <v>4</v>
      </c>
      <c r="F47" s="95" t="s">
        <v>5</v>
      </c>
      <c r="G47" s="95" t="s">
        <v>6</v>
      </c>
      <c r="H47" s="95" t="s">
        <v>3</v>
      </c>
      <c r="I47" s="95" t="s">
        <v>7</v>
      </c>
      <c r="J47" s="95" t="s">
        <v>8</v>
      </c>
      <c r="K47" s="95" t="s">
        <v>9</v>
      </c>
      <c r="L47" s="95" t="s">
        <v>10</v>
      </c>
      <c r="M47" s="95" t="s">
        <v>11</v>
      </c>
      <c r="N47" s="95" t="s">
        <v>12</v>
      </c>
      <c r="O47" s="96" t="s">
        <v>13</v>
      </c>
      <c r="P47" s="95" t="s">
        <v>14</v>
      </c>
      <c r="Q47" s="95" t="s">
        <v>15</v>
      </c>
      <c r="R47" s="95" t="s">
        <v>16</v>
      </c>
      <c r="S47" s="97" t="s">
        <v>17</v>
      </c>
      <c r="T47" s="98" t="s">
        <v>56</v>
      </c>
      <c r="U47" s="145" t="s">
        <v>57</v>
      </c>
      <c r="V47" s="100" t="s">
        <v>58</v>
      </c>
    </row>
    <row r="48" spans="1:22" x14ac:dyDescent="0.3">
      <c r="A48" s="130">
        <v>1</v>
      </c>
      <c r="B48" s="130" t="s">
        <v>18</v>
      </c>
      <c r="C48" s="130" t="s">
        <v>64</v>
      </c>
      <c r="D48" s="131">
        <v>2</v>
      </c>
      <c r="E48" s="132">
        <v>13</v>
      </c>
      <c r="F48" s="132"/>
      <c r="G48" s="132">
        <v>5</v>
      </c>
      <c r="H48" s="132"/>
      <c r="I48" s="132">
        <f>12+9</f>
        <v>21</v>
      </c>
      <c r="J48" s="132">
        <v>8</v>
      </c>
      <c r="K48" s="132">
        <f>12+2+1</f>
        <v>15</v>
      </c>
      <c r="L48" s="132">
        <f>16+13</f>
        <v>29</v>
      </c>
      <c r="M48" s="132"/>
      <c r="N48" s="132">
        <f>6+5</f>
        <v>11</v>
      </c>
      <c r="O48" s="133">
        <v>6</v>
      </c>
      <c r="P48" s="132"/>
      <c r="Q48" s="132"/>
      <c r="R48" s="132">
        <v>2</v>
      </c>
      <c r="S48" s="134"/>
      <c r="T48" s="101">
        <f>SUM(D48:S48)</f>
        <v>112</v>
      </c>
      <c r="U48" s="146">
        <f>E48+G48+I48+J48+L48+O48+P48+Q48</f>
        <v>82</v>
      </c>
      <c r="V48" s="103">
        <f>D48+F48+H48+K48+M48+N48+R48+S48</f>
        <v>30</v>
      </c>
    </row>
    <row r="49" spans="1:22" x14ac:dyDescent="0.3">
      <c r="A49" s="136">
        <f>A48+1</f>
        <v>2</v>
      </c>
      <c r="B49" s="136" t="s">
        <v>24</v>
      </c>
      <c r="C49" s="136" t="s">
        <v>65</v>
      </c>
      <c r="D49" s="137"/>
      <c r="E49" s="138"/>
      <c r="F49" s="138"/>
      <c r="G49" s="138"/>
      <c r="H49" s="138"/>
      <c r="I49" s="138">
        <v>14</v>
      </c>
      <c r="J49" s="138">
        <f>16+2</f>
        <v>18</v>
      </c>
      <c r="K49" s="138"/>
      <c r="L49" s="138">
        <v>8</v>
      </c>
      <c r="M49" s="138"/>
      <c r="N49" s="138"/>
      <c r="O49" s="139">
        <v>16</v>
      </c>
      <c r="P49" s="138"/>
      <c r="Q49" s="138"/>
      <c r="R49" s="138">
        <v>1</v>
      </c>
      <c r="S49" s="140"/>
      <c r="T49" s="108">
        <f>SUM(D49:S49)</f>
        <v>57</v>
      </c>
      <c r="U49" s="147">
        <f>E49+G49+I49+J49+L49+O49+P49+Q49</f>
        <v>56</v>
      </c>
      <c r="V49" s="110">
        <f>D49+F49+H49+K49+M49+N49+R49+S49</f>
        <v>1</v>
      </c>
    </row>
    <row r="50" spans="1:22" x14ac:dyDescent="0.3">
      <c r="A50" s="136">
        <f t="shared" ref="A50:A86" si="2">A49+1</f>
        <v>3</v>
      </c>
      <c r="B50" s="136" t="s">
        <v>22</v>
      </c>
      <c r="C50" s="130" t="s">
        <v>67</v>
      </c>
      <c r="D50" s="137"/>
      <c r="E50" s="138">
        <f>16+4</f>
        <v>20</v>
      </c>
      <c r="F50" s="138">
        <v>14</v>
      </c>
      <c r="G50" s="138">
        <v>6</v>
      </c>
      <c r="H50" s="138">
        <f>10+8</f>
        <v>18</v>
      </c>
      <c r="I50" s="138"/>
      <c r="J50" s="138"/>
      <c r="K50" s="138"/>
      <c r="L50" s="138"/>
      <c r="M50" s="138">
        <v>8</v>
      </c>
      <c r="N50" s="138"/>
      <c r="O50" s="139">
        <v>9.75</v>
      </c>
      <c r="P50" s="138">
        <v>11</v>
      </c>
      <c r="Q50" s="138"/>
      <c r="R50" s="138">
        <v>8</v>
      </c>
      <c r="S50" s="140">
        <f>17+11</f>
        <v>28</v>
      </c>
      <c r="T50" s="108">
        <f>SUM(D50:S50)</f>
        <v>122.75</v>
      </c>
      <c r="U50" s="147">
        <f>E50+G50+I50+J50+L50+O50+P50+Q50</f>
        <v>46.75</v>
      </c>
      <c r="V50" s="110">
        <f>D50+F50+H50+K50+M50+N50+R50+S50</f>
        <v>76</v>
      </c>
    </row>
    <row r="51" spans="1:22" x14ac:dyDescent="0.3">
      <c r="A51" s="39">
        <f t="shared" si="2"/>
        <v>4</v>
      </c>
      <c r="B51" s="39" t="s">
        <v>19</v>
      </c>
      <c r="C51" s="39" t="s">
        <v>67</v>
      </c>
      <c r="D51" s="104">
        <v>6</v>
      </c>
      <c r="E51" s="105">
        <v>10</v>
      </c>
      <c r="F51" s="105"/>
      <c r="G51" s="105"/>
      <c r="H51" s="105">
        <v>16</v>
      </c>
      <c r="I51" s="105"/>
      <c r="J51" s="105"/>
      <c r="K51" s="105"/>
      <c r="L51" s="105">
        <v>4</v>
      </c>
      <c r="M51" s="105">
        <v>16</v>
      </c>
      <c r="N51" s="105"/>
      <c r="O51" s="106"/>
      <c r="P51" s="105">
        <f>17+8</f>
        <v>25</v>
      </c>
      <c r="Q51" s="105">
        <v>3</v>
      </c>
      <c r="R51" s="105">
        <v>10</v>
      </c>
      <c r="S51" s="107"/>
      <c r="T51" s="108">
        <f>SUM(D51:S51)</f>
        <v>90</v>
      </c>
      <c r="U51" s="147">
        <f>E51+G51+I51+J51+L51+O51+P51+Q51</f>
        <v>42</v>
      </c>
      <c r="V51" s="110">
        <f>D51+F51+H51+K51+M51+N51+R51+S51</f>
        <v>48</v>
      </c>
    </row>
    <row r="52" spans="1:22" x14ac:dyDescent="0.3">
      <c r="A52" s="39">
        <f t="shared" si="2"/>
        <v>5</v>
      </c>
      <c r="B52" s="39" t="s">
        <v>43</v>
      </c>
      <c r="C52" s="39" t="s">
        <v>62</v>
      </c>
      <c r="D52" s="104"/>
      <c r="E52" s="105"/>
      <c r="F52" s="105"/>
      <c r="G52" s="105">
        <v>9</v>
      </c>
      <c r="H52" s="105"/>
      <c r="I52" s="105">
        <v>5</v>
      </c>
      <c r="J52" s="105">
        <v>10</v>
      </c>
      <c r="K52" s="105">
        <v>5</v>
      </c>
      <c r="L52" s="105"/>
      <c r="M52" s="105"/>
      <c r="N52" s="105">
        <v>3</v>
      </c>
      <c r="O52" s="106">
        <f>10+4</f>
        <v>14</v>
      </c>
      <c r="P52" s="105"/>
      <c r="Q52" s="105"/>
      <c r="R52" s="105"/>
      <c r="S52" s="107"/>
      <c r="T52" s="108">
        <f>SUM(D52:S52)</f>
        <v>46</v>
      </c>
      <c r="U52" s="147">
        <f>E52+G52+I52+J52+L52+O52+P52+Q52</f>
        <v>38</v>
      </c>
      <c r="V52" s="110">
        <f>D52+F52+H52+K52+M52+N52+R52+S52</f>
        <v>8</v>
      </c>
    </row>
    <row r="53" spans="1:22" x14ac:dyDescent="0.3">
      <c r="A53" s="39">
        <f t="shared" si="2"/>
        <v>6</v>
      </c>
      <c r="B53" s="39" t="s">
        <v>26</v>
      </c>
      <c r="C53" s="39" t="s">
        <v>63</v>
      </c>
      <c r="D53" s="104">
        <v>13</v>
      </c>
      <c r="E53" s="105"/>
      <c r="F53" s="105"/>
      <c r="G53" s="105">
        <f>14+1</f>
        <v>15</v>
      </c>
      <c r="H53" s="105"/>
      <c r="I53" s="105"/>
      <c r="J53" s="105"/>
      <c r="K53" s="105">
        <v>2</v>
      </c>
      <c r="L53" s="105"/>
      <c r="M53" s="105"/>
      <c r="N53" s="105">
        <v>3</v>
      </c>
      <c r="O53" s="106"/>
      <c r="P53" s="105"/>
      <c r="Q53" s="105">
        <f>8+5</f>
        <v>13</v>
      </c>
      <c r="R53" s="105"/>
      <c r="S53" s="107"/>
      <c r="T53" s="108">
        <f>SUM(D53:S53)</f>
        <v>46</v>
      </c>
      <c r="U53" s="147">
        <f>E53+G53+I53+J53+L53+O53+P53+Q53</f>
        <v>28</v>
      </c>
      <c r="V53" s="110">
        <f>D53+F53+H53+K53+M53+N53+R53+S53</f>
        <v>18</v>
      </c>
    </row>
    <row r="54" spans="1:22" x14ac:dyDescent="0.3">
      <c r="A54" s="39">
        <f t="shared" si="2"/>
        <v>7</v>
      </c>
      <c r="B54" s="39" t="s">
        <v>20</v>
      </c>
      <c r="C54" s="39" t="s">
        <v>67</v>
      </c>
      <c r="D54" s="104">
        <v>16</v>
      </c>
      <c r="E54" s="105">
        <v>8</v>
      </c>
      <c r="F54" s="105"/>
      <c r="G54" s="105"/>
      <c r="H54" s="105">
        <v>2</v>
      </c>
      <c r="I54" s="105"/>
      <c r="J54" s="105">
        <v>4</v>
      </c>
      <c r="K54" s="105">
        <v>9</v>
      </c>
      <c r="L54" s="105"/>
      <c r="M54" s="105">
        <v>6</v>
      </c>
      <c r="N54" s="105"/>
      <c r="O54" s="106"/>
      <c r="P54" s="105">
        <v>14</v>
      </c>
      <c r="Q54" s="105"/>
      <c r="R54" s="105"/>
      <c r="S54" s="107"/>
      <c r="T54" s="108">
        <f>SUM(D54:S54)</f>
        <v>59</v>
      </c>
      <c r="U54" s="147">
        <f>E54+G54+I54+J54+L54+O54+P54+Q54</f>
        <v>26</v>
      </c>
      <c r="V54" s="110">
        <f>D54+F54+H54+K54+M54+N54+R54+S54</f>
        <v>33</v>
      </c>
    </row>
    <row r="55" spans="1:22" x14ac:dyDescent="0.3">
      <c r="A55" s="39">
        <f t="shared" si="2"/>
        <v>8</v>
      </c>
      <c r="B55" s="39" t="s">
        <v>44</v>
      </c>
      <c r="C55" s="39" t="s">
        <v>68</v>
      </c>
      <c r="D55" s="104"/>
      <c r="E55" s="105"/>
      <c r="F55" s="105"/>
      <c r="G55" s="105"/>
      <c r="H55" s="105"/>
      <c r="I55" s="105"/>
      <c r="J55" s="105">
        <v>13</v>
      </c>
      <c r="K55" s="105"/>
      <c r="L55" s="105"/>
      <c r="M55" s="105"/>
      <c r="N55" s="105"/>
      <c r="O55" s="106"/>
      <c r="P55" s="105"/>
      <c r="Q55" s="105">
        <v>10</v>
      </c>
      <c r="R55" s="105"/>
      <c r="S55" s="107"/>
      <c r="T55" s="108">
        <f>SUM(D55:S55)</f>
        <v>23</v>
      </c>
      <c r="U55" s="147">
        <f>E55+G55+I55+J55+L55+O55+P55+Q55</f>
        <v>23</v>
      </c>
      <c r="V55" s="110">
        <f>D55+F55+H55+K55+M55+N55+R55+S55</f>
        <v>0</v>
      </c>
    </row>
    <row r="56" spans="1:22" x14ac:dyDescent="0.3">
      <c r="A56" s="39">
        <f t="shared" si="2"/>
        <v>9</v>
      </c>
      <c r="B56" s="39" t="s">
        <v>31</v>
      </c>
      <c r="C56" s="39" t="s">
        <v>65</v>
      </c>
      <c r="D56" s="104"/>
      <c r="E56" s="105">
        <v>2</v>
      </c>
      <c r="F56" s="105">
        <f>12+9</f>
        <v>21</v>
      </c>
      <c r="G56" s="105"/>
      <c r="H56" s="105">
        <v>13</v>
      </c>
      <c r="I56" s="105">
        <v>6</v>
      </c>
      <c r="J56" s="105"/>
      <c r="K56" s="105"/>
      <c r="L56" s="105">
        <v>10</v>
      </c>
      <c r="M56" s="105">
        <v>13</v>
      </c>
      <c r="N56" s="105"/>
      <c r="O56" s="106"/>
      <c r="P56" s="105"/>
      <c r="Q56" s="105"/>
      <c r="R56" s="105"/>
      <c r="S56" s="107">
        <v>14</v>
      </c>
      <c r="T56" s="108">
        <f>SUM(D56:S56)</f>
        <v>79</v>
      </c>
      <c r="U56" s="147">
        <f>E56+G56+I56+J56+L56+O56+P56+Q56</f>
        <v>18</v>
      </c>
      <c r="V56" s="110">
        <f>D56+F56+H56+K56+M56+N56+R56+S56</f>
        <v>61</v>
      </c>
    </row>
    <row r="57" spans="1:22" x14ac:dyDescent="0.3">
      <c r="A57" s="111">
        <f t="shared" si="2"/>
        <v>10</v>
      </c>
      <c r="B57" s="39" t="s">
        <v>21</v>
      </c>
      <c r="C57" s="39" t="s">
        <v>64</v>
      </c>
      <c r="D57" s="104"/>
      <c r="E57" s="105"/>
      <c r="F57" s="105"/>
      <c r="G57" s="105">
        <v>1</v>
      </c>
      <c r="H57" s="105">
        <v>6</v>
      </c>
      <c r="I57" s="105"/>
      <c r="J57" s="105"/>
      <c r="K57" s="105"/>
      <c r="L57" s="105"/>
      <c r="M57" s="105"/>
      <c r="N57" s="105"/>
      <c r="O57" s="106"/>
      <c r="P57" s="105"/>
      <c r="Q57" s="105">
        <f>12+2</f>
        <v>14</v>
      </c>
      <c r="R57" s="105"/>
      <c r="S57" s="107">
        <v>8</v>
      </c>
      <c r="T57" s="108">
        <f>SUM(D57:S57)</f>
        <v>29</v>
      </c>
      <c r="U57" s="147">
        <f>E57+G57+I57+J57+L57+O57+P57+Q57</f>
        <v>15</v>
      </c>
      <c r="V57" s="110">
        <f>D57+F57+H57+K57+M57+N57+R57+S57</f>
        <v>14</v>
      </c>
    </row>
    <row r="58" spans="1:22" x14ac:dyDescent="0.3">
      <c r="A58" s="39">
        <f t="shared" si="2"/>
        <v>11</v>
      </c>
      <c r="B58" s="39" t="s">
        <v>51</v>
      </c>
      <c r="C58" s="39" t="s">
        <v>62</v>
      </c>
      <c r="D58" s="104">
        <v>8</v>
      </c>
      <c r="E58" s="105"/>
      <c r="F58" s="105"/>
      <c r="G58" s="105">
        <v>6</v>
      </c>
      <c r="H58" s="105"/>
      <c r="I58" s="105"/>
      <c r="J58" s="105"/>
      <c r="K58" s="105"/>
      <c r="L58" s="105"/>
      <c r="M58" s="105"/>
      <c r="N58" s="105"/>
      <c r="O58" s="106">
        <v>8</v>
      </c>
      <c r="P58" s="105"/>
      <c r="Q58" s="105"/>
      <c r="R58" s="105">
        <v>13</v>
      </c>
      <c r="S58" s="107"/>
      <c r="T58" s="108">
        <f>SUM(D58:S58)</f>
        <v>35</v>
      </c>
      <c r="U58" s="147">
        <f>E58+G58+I58+J58+L58+O58+P58+Q58</f>
        <v>14</v>
      </c>
      <c r="V58" s="110">
        <f>D58+F58+H58+K58+M58+N58+R58+S58</f>
        <v>21</v>
      </c>
    </row>
    <row r="59" spans="1:22" x14ac:dyDescent="0.3">
      <c r="A59" s="39">
        <f t="shared" si="2"/>
        <v>12</v>
      </c>
      <c r="B59" s="39" t="s">
        <v>30</v>
      </c>
      <c r="C59" s="39" t="s">
        <v>66</v>
      </c>
      <c r="D59" s="104">
        <v>4</v>
      </c>
      <c r="E59" s="105"/>
      <c r="F59" s="105"/>
      <c r="G59" s="105"/>
      <c r="H59" s="105"/>
      <c r="I59" s="105"/>
      <c r="J59" s="105">
        <v>6</v>
      </c>
      <c r="K59" s="105"/>
      <c r="L59" s="105">
        <v>6</v>
      </c>
      <c r="M59" s="105"/>
      <c r="N59" s="105">
        <v>2</v>
      </c>
      <c r="O59" s="106"/>
      <c r="P59" s="105"/>
      <c r="Q59" s="105"/>
      <c r="R59" s="105"/>
      <c r="S59" s="107"/>
      <c r="T59" s="108">
        <f>SUM(D59:S59)</f>
        <v>18</v>
      </c>
      <c r="U59" s="147">
        <f>E59+G59+I59+J59+L59+O59+P59+Q59</f>
        <v>12</v>
      </c>
      <c r="V59" s="110">
        <f>D59+F59+H59+K59+M59+N59+R59+S59</f>
        <v>6</v>
      </c>
    </row>
    <row r="60" spans="1:22" x14ac:dyDescent="0.3">
      <c r="A60" s="39">
        <f t="shared" si="2"/>
        <v>13</v>
      </c>
      <c r="B60" s="39" t="s">
        <v>35</v>
      </c>
      <c r="C60" s="39" t="s">
        <v>67</v>
      </c>
      <c r="D60" s="104"/>
      <c r="E60" s="105"/>
      <c r="F60" s="105"/>
      <c r="G60" s="105">
        <v>6</v>
      </c>
      <c r="H60" s="105"/>
      <c r="I60" s="105"/>
      <c r="J60" s="105"/>
      <c r="K60" s="105"/>
      <c r="L60" s="105"/>
      <c r="M60" s="105"/>
      <c r="N60" s="105"/>
      <c r="O60" s="106">
        <v>3.25</v>
      </c>
      <c r="P60" s="105"/>
      <c r="Q60" s="105"/>
      <c r="R60" s="105"/>
      <c r="S60" s="107"/>
      <c r="T60" s="108">
        <f>SUM(D60:S60)</f>
        <v>9.25</v>
      </c>
      <c r="U60" s="147">
        <f>E60+G60+I60+J60+L60+O60+P60+Q60</f>
        <v>9.25</v>
      </c>
      <c r="V60" s="110">
        <f>D60+F60+H60+K60+M60+N60+R60+S60</f>
        <v>0</v>
      </c>
    </row>
    <row r="61" spans="1:22" x14ac:dyDescent="0.3">
      <c r="A61" s="39">
        <f t="shared" si="2"/>
        <v>14</v>
      </c>
      <c r="B61" s="39" t="s">
        <v>42</v>
      </c>
      <c r="C61" s="39" t="s">
        <v>66</v>
      </c>
      <c r="D61" s="104"/>
      <c r="E61" s="105">
        <v>6</v>
      </c>
      <c r="F61" s="105"/>
      <c r="G61" s="105"/>
      <c r="H61" s="105"/>
      <c r="I61" s="105"/>
      <c r="J61" s="105"/>
      <c r="K61" s="105"/>
      <c r="L61" s="105">
        <v>2</v>
      </c>
      <c r="M61" s="105"/>
      <c r="N61" s="105"/>
      <c r="O61" s="106"/>
      <c r="P61" s="105"/>
      <c r="Q61" s="105"/>
      <c r="R61" s="105"/>
      <c r="S61" s="107"/>
      <c r="T61" s="108">
        <f>SUM(D61:S61)</f>
        <v>8</v>
      </c>
      <c r="U61" s="147">
        <f>E61+G61+I61+J61+L61+O61+P61+Q61</f>
        <v>8</v>
      </c>
      <c r="V61" s="110">
        <f>D61+F61+H61+K61+M61+N61+R61+S61</f>
        <v>0</v>
      </c>
    </row>
    <row r="62" spans="1:22" x14ac:dyDescent="0.3">
      <c r="A62" s="39">
        <f t="shared" si="2"/>
        <v>15</v>
      </c>
      <c r="B62" s="39" t="s">
        <v>27</v>
      </c>
      <c r="C62" s="39" t="s">
        <v>69</v>
      </c>
      <c r="D62" s="104"/>
      <c r="E62" s="105"/>
      <c r="F62" s="105">
        <v>6</v>
      </c>
      <c r="G62" s="105">
        <v>1</v>
      </c>
      <c r="H62" s="105"/>
      <c r="I62" s="105"/>
      <c r="J62" s="105"/>
      <c r="K62" s="105">
        <v>4</v>
      </c>
      <c r="L62" s="105"/>
      <c r="M62" s="105">
        <v>2</v>
      </c>
      <c r="N62" s="105"/>
      <c r="O62" s="106"/>
      <c r="P62" s="105"/>
      <c r="Q62" s="105">
        <v>6</v>
      </c>
      <c r="R62" s="105"/>
      <c r="S62" s="107"/>
      <c r="T62" s="108">
        <f>SUM(D62:S62)</f>
        <v>19</v>
      </c>
      <c r="U62" s="147">
        <f>E62+G62+I62+J62+L62+O62+P62+Q62</f>
        <v>7</v>
      </c>
      <c r="V62" s="110">
        <f>D62+F62+H62+K62+M62+N62+R62+S62</f>
        <v>12</v>
      </c>
    </row>
    <row r="63" spans="1:22" x14ac:dyDescent="0.3">
      <c r="A63" s="39">
        <f t="shared" si="2"/>
        <v>16</v>
      </c>
      <c r="B63" s="39" t="s">
        <v>39</v>
      </c>
      <c r="C63" s="39" t="s">
        <v>66</v>
      </c>
      <c r="D63" s="104"/>
      <c r="E63" s="105"/>
      <c r="F63" s="105"/>
      <c r="G63" s="105">
        <v>2</v>
      </c>
      <c r="H63" s="105"/>
      <c r="I63" s="105"/>
      <c r="J63" s="105"/>
      <c r="K63" s="105">
        <v>1</v>
      </c>
      <c r="L63" s="105"/>
      <c r="M63" s="105"/>
      <c r="N63" s="105"/>
      <c r="O63" s="106"/>
      <c r="P63" s="105"/>
      <c r="Q63" s="105">
        <v>4</v>
      </c>
      <c r="R63" s="105"/>
      <c r="S63" s="107"/>
      <c r="T63" s="108">
        <f>SUM(D63:S63)</f>
        <v>7</v>
      </c>
      <c r="U63" s="147">
        <f>E63+G63+I63+J63+L63+O63+P63+Q63</f>
        <v>6</v>
      </c>
      <c r="V63" s="110">
        <f>D63+F63+H63+K63+M63+N63+R63+S63</f>
        <v>1</v>
      </c>
    </row>
    <row r="64" spans="1:22" x14ac:dyDescent="0.3">
      <c r="A64" s="39">
        <f t="shared" si="2"/>
        <v>17</v>
      </c>
      <c r="B64" s="39" t="s">
        <v>32</v>
      </c>
      <c r="C64" s="39" t="s">
        <v>64</v>
      </c>
      <c r="D64" s="104"/>
      <c r="E64" s="105"/>
      <c r="F64" s="105">
        <f>5+2</f>
        <v>7</v>
      </c>
      <c r="G64" s="105"/>
      <c r="H64" s="105"/>
      <c r="I64" s="105">
        <v>4</v>
      </c>
      <c r="J64" s="105"/>
      <c r="K64" s="105"/>
      <c r="L64" s="105"/>
      <c r="M64" s="105"/>
      <c r="N64" s="105"/>
      <c r="O64" s="106">
        <v>1</v>
      </c>
      <c r="P64" s="105"/>
      <c r="Q64" s="105"/>
      <c r="R64" s="105"/>
      <c r="S64" s="107"/>
      <c r="T64" s="108">
        <f>SUM(D64:S64)</f>
        <v>12</v>
      </c>
      <c r="U64" s="147">
        <f>E64+G64+I64+J64+L64+O64+P64+Q64</f>
        <v>5</v>
      </c>
      <c r="V64" s="110">
        <f>D64+F64+H64+K64+M64+N64+R64+S64</f>
        <v>7</v>
      </c>
    </row>
    <row r="65" spans="1:22" x14ac:dyDescent="0.3">
      <c r="A65" s="39">
        <f t="shared" si="2"/>
        <v>18</v>
      </c>
      <c r="B65" s="39" t="s">
        <v>38</v>
      </c>
      <c r="C65" s="39" t="s">
        <v>64</v>
      </c>
      <c r="D65" s="104"/>
      <c r="E65" s="105"/>
      <c r="F65" s="105"/>
      <c r="G65" s="105">
        <v>2</v>
      </c>
      <c r="H65" s="105"/>
      <c r="I65" s="105"/>
      <c r="J65" s="105"/>
      <c r="K65" s="105"/>
      <c r="L65" s="105"/>
      <c r="M65" s="105"/>
      <c r="N65" s="105"/>
      <c r="O65" s="106"/>
      <c r="P65" s="105"/>
      <c r="Q65" s="105">
        <v>3</v>
      </c>
      <c r="R65" s="105"/>
      <c r="S65" s="107"/>
      <c r="T65" s="108">
        <f>SUM(D65:S65)</f>
        <v>5</v>
      </c>
      <c r="U65" s="147">
        <f>E65+G65+I65+J65+L65+O65+P65+Q65</f>
        <v>5</v>
      </c>
      <c r="V65" s="110">
        <f>D65+F65+H65+K65+M65+N65+R65+S65</f>
        <v>0</v>
      </c>
    </row>
    <row r="66" spans="1:22" x14ac:dyDescent="0.3">
      <c r="A66" s="39">
        <f t="shared" si="2"/>
        <v>19</v>
      </c>
      <c r="B66" s="39" t="s">
        <v>36</v>
      </c>
      <c r="C66" s="39" t="s">
        <v>65</v>
      </c>
      <c r="D66" s="104"/>
      <c r="E66" s="105"/>
      <c r="F66" s="105"/>
      <c r="G66" s="105">
        <v>4</v>
      </c>
      <c r="H66" s="105"/>
      <c r="I66" s="105"/>
      <c r="J66" s="105"/>
      <c r="K66" s="105"/>
      <c r="L66" s="105"/>
      <c r="M66" s="105"/>
      <c r="N66" s="105">
        <v>8</v>
      </c>
      <c r="O66" s="106"/>
      <c r="P66" s="105"/>
      <c r="Q66" s="105"/>
      <c r="R66" s="105"/>
      <c r="S66" s="107"/>
      <c r="T66" s="108">
        <f>SUM(D66:S66)</f>
        <v>12</v>
      </c>
      <c r="U66" s="147">
        <f>E66+G66+I66+J66+L66+O66+P66+Q66</f>
        <v>4</v>
      </c>
      <c r="V66" s="110">
        <f>D66+F66+H66+K66+M66+N66+R66+S66</f>
        <v>8</v>
      </c>
    </row>
    <row r="67" spans="1:22" x14ac:dyDescent="0.3">
      <c r="A67" s="39">
        <f t="shared" si="2"/>
        <v>20</v>
      </c>
      <c r="B67" s="39" t="s">
        <v>53</v>
      </c>
      <c r="C67" s="39" t="s">
        <v>70</v>
      </c>
      <c r="D67" s="104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6"/>
      <c r="P67" s="105"/>
      <c r="Q67" s="105">
        <v>4</v>
      </c>
      <c r="R67" s="105"/>
      <c r="S67" s="107"/>
      <c r="T67" s="108">
        <f>SUM(D67:S67)</f>
        <v>4</v>
      </c>
      <c r="U67" s="147">
        <f>E67+G67+I67+J67+L67+O67+P67+Q67</f>
        <v>4</v>
      </c>
      <c r="V67" s="110">
        <f>D67+F67+H67+K67+M67+N67+R67+S67</f>
        <v>0</v>
      </c>
    </row>
    <row r="68" spans="1:22" x14ac:dyDescent="0.3">
      <c r="A68" s="39">
        <f t="shared" si="2"/>
        <v>21</v>
      </c>
      <c r="B68" s="39" t="s">
        <v>34</v>
      </c>
      <c r="C68" s="39" t="s">
        <v>68</v>
      </c>
      <c r="D68" s="104"/>
      <c r="E68" s="105"/>
      <c r="F68" s="105"/>
      <c r="G68" s="105">
        <v>1</v>
      </c>
      <c r="H68" s="105"/>
      <c r="I68" s="105"/>
      <c r="J68" s="105"/>
      <c r="K68" s="105"/>
      <c r="L68" s="105"/>
      <c r="M68" s="105"/>
      <c r="N68" s="105"/>
      <c r="O68" s="106">
        <v>2</v>
      </c>
      <c r="P68" s="105"/>
      <c r="Q68" s="105"/>
      <c r="R68" s="105">
        <v>6</v>
      </c>
      <c r="S68" s="107"/>
      <c r="T68" s="108">
        <f>SUM(D68:S68)</f>
        <v>9</v>
      </c>
      <c r="U68" s="147">
        <f>E68+G68+I68+J68+L68+O68+P68+Q68</f>
        <v>3</v>
      </c>
      <c r="V68" s="110">
        <f>D68+F68+H68+K68+M68+N68+R68+S68</f>
        <v>6</v>
      </c>
    </row>
    <row r="69" spans="1:22" x14ac:dyDescent="0.3">
      <c r="A69" s="39">
        <f t="shared" si="2"/>
        <v>22</v>
      </c>
      <c r="B69" s="39" t="s">
        <v>55</v>
      </c>
      <c r="C69" s="39" t="s">
        <v>67</v>
      </c>
      <c r="D69" s="104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6"/>
      <c r="P69" s="105"/>
      <c r="Q69" s="105">
        <v>2</v>
      </c>
      <c r="R69" s="105"/>
      <c r="S69" s="107"/>
      <c r="T69" s="108">
        <f>SUM(D69:S69)</f>
        <v>2</v>
      </c>
      <c r="U69" s="147">
        <f>E69+G69+I69+J69+L69+O69+P69+Q69</f>
        <v>2</v>
      </c>
      <c r="V69" s="110">
        <f>D69+F69+H69+K69+M69+N69+R69+S69</f>
        <v>0</v>
      </c>
    </row>
    <row r="70" spans="1:22" x14ac:dyDescent="0.3">
      <c r="A70" s="39">
        <f t="shared" si="2"/>
        <v>23</v>
      </c>
      <c r="B70" s="39" t="s">
        <v>37</v>
      </c>
      <c r="C70" s="39" t="s">
        <v>64</v>
      </c>
      <c r="D70" s="104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6">
        <v>2</v>
      </c>
      <c r="P70" s="105"/>
      <c r="Q70" s="105"/>
      <c r="R70" s="105"/>
      <c r="S70" s="107"/>
      <c r="T70" s="108">
        <f>SUM(D70:S70)</f>
        <v>2</v>
      </c>
      <c r="U70" s="147">
        <f>E70+G70+I70+J70+L70+O70+P70+Q70</f>
        <v>2</v>
      </c>
      <c r="V70" s="110">
        <f>D70+F70+H70+K70+M70+N70+R70+S70</f>
        <v>0</v>
      </c>
    </row>
    <row r="71" spans="1:22" x14ac:dyDescent="0.3">
      <c r="A71" s="39">
        <f t="shared" si="2"/>
        <v>24</v>
      </c>
      <c r="B71" s="39" t="s">
        <v>52</v>
      </c>
      <c r="C71" s="39" t="s">
        <v>64</v>
      </c>
      <c r="D71" s="104"/>
      <c r="E71" s="105"/>
      <c r="F71" s="105"/>
      <c r="G71" s="105"/>
      <c r="H71" s="105"/>
      <c r="I71" s="105"/>
      <c r="J71" s="105"/>
      <c r="K71" s="105"/>
      <c r="L71" s="105"/>
      <c r="M71" s="105"/>
      <c r="N71" s="105">
        <v>1</v>
      </c>
      <c r="O71" s="106"/>
      <c r="P71" s="105"/>
      <c r="Q71" s="105">
        <v>1</v>
      </c>
      <c r="R71" s="105"/>
      <c r="S71" s="107"/>
      <c r="T71" s="108">
        <f>SUM(D71:S71)</f>
        <v>2</v>
      </c>
      <c r="U71" s="147">
        <f>E71+G71+I71+J71+L71+O71+P71+Q71</f>
        <v>1</v>
      </c>
      <c r="V71" s="110">
        <f>D71+F71+H71+K71+M71+N71+R71+S71</f>
        <v>1</v>
      </c>
    </row>
    <row r="72" spans="1:22" x14ac:dyDescent="0.3">
      <c r="A72" s="39">
        <f t="shared" si="2"/>
        <v>25</v>
      </c>
      <c r="B72" s="39" t="s">
        <v>29</v>
      </c>
      <c r="C72" s="39" t="s">
        <v>69</v>
      </c>
      <c r="D72" s="104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6"/>
      <c r="P72" s="105"/>
      <c r="Q72" s="105">
        <v>1</v>
      </c>
      <c r="R72" s="105"/>
      <c r="S72" s="107"/>
      <c r="T72" s="108">
        <f>SUM(D72:S72)</f>
        <v>1</v>
      </c>
      <c r="U72" s="147">
        <f>E72+G72+I72+J72+L72+O72+P72+Q72</f>
        <v>1</v>
      </c>
      <c r="V72" s="110">
        <f>D72+F72+H72+K72+M72+N72+R72+S72</f>
        <v>0</v>
      </c>
    </row>
    <row r="73" spans="1:22" x14ac:dyDescent="0.3">
      <c r="A73" s="39">
        <f t="shared" si="2"/>
        <v>26</v>
      </c>
      <c r="B73" s="39" t="s">
        <v>23</v>
      </c>
      <c r="C73" s="39" t="s">
        <v>70</v>
      </c>
      <c r="D73" s="104"/>
      <c r="E73" s="105"/>
      <c r="F73" s="105"/>
      <c r="G73" s="105"/>
      <c r="H73" s="105"/>
      <c r="I73" s="105"/>
      <c r="J73" s="105"/>
      <c r="K73" s="105">
        <v>14</v>
      </c>
      <c r="L73" s="105"/>
      <c r="M73" s="105"/>
      <c r="N73" s="105">
        <v>12</v>
      </c>
      <c r="O73" s="106"/>
      <c r="P73" s="105"/>
      <c r="Q73" s="105"/>
      <c r="R73" s="105">
        <v>16</v>
      </c>
      <c r="S73" s="107">
        <v>4</v>
      </c>
      <c r="T73" s="108">
        <f>SUM(D73:S73)</f>
        <v>46</v>
      </c>
      <c r="U73" s="147">
        <f>E73+G73+I73+J73+L73+O73+P73+Q73</f>
        <v>0</v>
      </c>
      <c r="V73" s="110">
        <f>D73+F73+H73+K73+M73+N73+R73+S73</f>
        <v>46</v>
      </c>
    </row>
    <row r="74" spans="1:22" x14ac:dyDescent="0.3">
      <c r="A74" s="39">
        <f t="shared" si="2"/>
        <v>27</v>
      </c>
      <c r="B74" s="39" t="s">
        <v>25</v>
      </c>
      <c r="C74" s="39" t="s">
        <v>66</v>
      </c>
      <c r="D74" s="104">
        <v>10</v>
      </c>
      <c r="E74" s="105"/>
      <c r="F74" s="105"/>
      <c r="G74" s="105"/>
      <c r="H74" s="105"/>
      <c r="I74" s="105"/>
      <c r="J74" s="105"/>
      <c r="K74" s="105"/>
      <c r="L74" s="105"/>
      <c r="M74" s="105"/>
      <c r="N74" s="105">
        <v>10</v>
      </c>
      <c r="O74" s="106"/>
      <c r="P74" s="105"/>
      <c r="Q74" s="105"/>
      <c r="R74" s="105">
        <v>2</v>
      </c>
      <c r="S74" s="107"/>
      <c r="T74" s="108">
        <f>SUM(D74:S74)</f>
        <v>22</v>
      </c>
      <c r="U74" s="147">
        <f>E74+G74+I74+J74+L74+O74+P74+Q74</f>
        <v>0</v>
      </c>
      <c r="V74" s="110">
        <f>D74+F74+H74+K74+M74+N74+R74+S74</f>
        <v>22</v>
      </c>
    </row>
    <row r="75" spans="1:22" x14ac:dyDescent="0.3">
      <c r="A75" s="39">
        <f t="shared" si="2"/>
        <v>28</v>
      </c>
      <c r="B75" s="39" t="s">
        <v>40</v>
      </c>
      <c r="C75" s="39" t="s">
        <v>68</v>
      </c>
      <c r="D75" s="104"/>
      <c r="E75" s="105"/>
      <c r="F75" s="105"/>
      <c r="G75" s="105"/>
      <c r="H75" s="105">
        <v>4</v>
      </c>
      <c r="I75" s="105"/>
      <c r="J75" s="105"/>
      <c r="K75" s="105"/>
      <c r="L75" s="105"/>
      <c r="M75" s="105">
        <v>10</v>
      </c>
      <c r="N75" s="105">
        <v>2</v>
      </c>
      <c r="O75" s="106"/>
      <c r="P75" s="105"/>
      <c r="Q75" s="105"/>
      <c r="R75" s="105"/>
      <c r="S75" s="107"/>
      <c r="T75" s="108">
        <f>SUM(D75:S75)</f>
        <v>16</v>
      </c>
      <c r="U75" s="147">
        <f>E75+G75+I75+J75+L75+O75+P75+Q75</f>
        <v>0</v>
      </c>
      <c r="V75" s="110">
        <f>D75+F75+H75+K75+M75+N75+R75+S75</f>
        <v>16</v>
      </c>
    </row>
    <row r="76" spans="1:22" x14ac:dyDescent="0.3">
      <c r="A76" s="39">
        <f t="shared" si="2"/>
        <v>29</v>
      </c>
      <c r="B76" s="39" t="s">
        <v>49</v>
      </c>
      <c r="C76" s="39" t="s">
        <v>67</v>
      </c>
      <c r="D76" s="104"/>
      <c r="E76" s="105"/>
      <c r="F76" s="105"/>
      <c r="G76" s="105"/>
      <c r="H76" s="105"/>
      <c r="I76" s="105"/>
      <c r="J76" s="105"/>
      <c r="K76" s="105">
        <f>6+1</f>
        <v>7</v>
      </c>
      <c r="L76" s="105"/>
      <c r="M76" s="105"/>
      <c r="N76" s="105">
        <f>4+4+1</f>
        <v>9</v>
      </c>
      <c r="O76" s="106"/>
      <c r="P76" s="105"/>
      <c r="Q76" s="105"/>
      <c r="R76" s="105"/>
      <c r="S76" s="107"/>
      <c r="T76" s="108">
        <f>SUM(D76:S76)</f>
        <v>16</v>
      </c>
      <c r="U76" s="147">
        <f>E76+G76+I76+J76+L76+O76+P76+Q76</f>
        <v>0</v>
      </c>
      <c r="V76" s="110">
        <f>D76+F76+H76+K76+M76+N76+R76+S76</f>
        <v>16</v>
      </c>
    </row>
    <row r="77" spans="1:22" x14ac:dyDescent="0.3">
      <c r="A77" s="39">
        <f t="shared" si="2"/>
        <v>30</v>
      </c>
      <c r="B77" s="39" t="s">
        <v>33</v>
      </c>
      <c r="C77" s="39" t="s">
        <v>67</v>
      </c>
      <c r="D77" s="104"/>
      <c r="E77" s="105"/>
      <c r="F77" s="105">
        <v>4</v>
      </c>
      <c r="G77" s="105"/>
      <c r="H77" s="105"/>
      <c r="I77" s="105"/>
      <c r="J77" s="105"/>
      <c r="K77" s="105"/>
      <c r="L77" s="105"/>
      <c r="M77" s="105"/>
      <c r="N77" s="105"/>
      <c r="O77" s="106"/>
      <c r="P77" s="105"/>
      <c r="Q77" s="105"/>
      <c r="R77" s="105">
        <v>4</v>
      </c>
      <c r="S77" s="107"/>
      <c r="T77" s="108">
        <f>SUM(D77:S77)</f>
        <v>8</v>
      </c>
      <c r="U77" s="147">
        <f>E77+G77+I77+J77+L77+O77+P77+Q77</f>
        <v>0</v>
      </c>
      <c r="V77" s="110">
        <f>D77+F77+H77+K77+M77+N77+R77+S77</f>
        <v>8</v>
      </c>
    </row>
    <row r="78" spans="1:22" x14ac:dyDescent="0.3">
      <c r="A78" s="39">
        <f t="shared" si="2"/>
        <v>31</v>
      </c>
      <c r="B78" s="39" t="s">
        <v>41</v>
      </c>
      <c r="C78" s="39" t="s">
        <v>67</v>
      </c>
      <c r="D78" s="104"/>
      <c r="E78" s="105"/>
      <c r="F78" s="105"/>
      <c r="G78" s="105"/>
      <c r="H78" s="105"/>
      <c r="I78" s="105"/>
      <c r="J78" s="105"/>
      <c r="K78" s="105"/>
      <c r="L78" s="105"/>
      <c r="M78" s="105">
        <v>4</v>
      </c>
      <c r="N78" s="105"/>
      <c r="O78" s="106"/>
      <c r="P78" s="105"/>
      <c r="Q78" s="105"/>
      <c r="R78" s="105"/>
      <c r="S78" s="107"/>
      <c r="T78" s="108">
        <f>SUM(D78:S78)</f>
        <v>4</v>
      </c>
      <c r="U78" s="147">
        <f>E78+G78+I78+J78+L78+O78+P78+Q78</f>
        <v>0</v>
      </c>
      <c r="V78" s="110">
        <f>D78+F78+H78+K78+M78+N78+R78+S78</f>
        <v>4</v>
      </c>
    </row>
    <row r="79" spans="1:22" x14ac:dyDescent="0.3">
      <c r="A79" s="39">
        <f t="shared" si="2"/>
        <v>32</v>
      </c>
      <c r="B79" s="39" t="s">
        <v>45</v>
      </c>
      <c r="C79" s="39" t="s">
        <v>65</v>
      </c>
      <c r="D79" s="104"/>
      <c r="E79" s="105"/>
      <c r="F79" s="105"/>
      <c r="G79" s="105"/>
      <c r="H79" s="105"/>
      <c r="I79" s="105"/>
      <c r="J79" s="105"/>
      <c r="K79" s="105">
        <v>1</v>
      </c>
      <c r="L79" s="105"/>
      <c r="M79" s="105"/>
      <c r="N79" s="105"/>
      <c r="O79" s="106"/>
      <c r="P79" s="105"/>
      <c r="Q79" s="105"/>
      <c r="R79" s="105"/>
      <c r="S79" s="107"/>
      <c r="T79" s="108">
        <f>SUM(D79:S79)</f>
        <v>1</v>
      </c>
      <c r="U79" s="147">
        <f>E79+G79+I79+J79+L79+O79+P79+Q79</f>
        <v>0</v>
      </c>
      <c r="V79" s="110">
        <f>D79+F79+H79+K79+M79+N79+R79+S79</f>
        <v>1</v>
      </c>
    </row>
    <row r="80" spans="1:22" x14ac:dyDescent="0.3">
      <c r="A80" s="39">
        <f t="shared" si="2"/>
        <v>33</v>
      </c>
      <c r="B80" s="39" t="s">
        <v>47</v>
      </c>
      <c r="C80" s="39" t="s">
        <v>65</v>
      </c>
      <c r="D80" s="10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6"/>
      <c r="P80" s="105"/>
      <c r="Q80" s="105"/>
      <c r="R80" s="105">
        <v>1</v>
      </c>
      <c r="S80" s="107"/>
      <c r="T80" s="108">
        <f>SUM(D80:S80)</f>
        <v>1</v>
      </c>
      <c r="U80" s="147">
        <f>E80+G80+I80+J80+L80+O80+P80+Q80</f>
        <v>0</v>
      </c>
      <c r="V80" s="110">
        <f>D80+F80+H80+K80+M80+N80+R80+S80</f>
        <v>1</v>
      </c>
    </row>
    <row r="81" spans="1:22" x14ac:dyDescent="0.3">
      <c r="A81" s="39">
        <f t="shared" si="2"/>
        <v>34</v>
      </c>
      <c r="B81" s="39" t="s">
        <v>71</v>
      </c>
      <c r="C81" s="39" t="s">
        <v>72</v>
      </c>
      <c r="D81" s="104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6"/>
      <c r="P81" s="105"/>
      <c r="Q81" s="105"/>
      <c r="R81" s="105"/>
      <c r="S81" s="107"/>
      <c r="T81" s="108">
        <f>SUM(D81:S81)</f>
        <v>0</v>
      </c>
      <c r="U81" s="147">
        <f>E81+G81+I81+J81+L81+O81+P81+Q81</f>
        <v>0</v>
      </c>
      <c r="V81" s="110">
        <f>D81+F81+H81+K81+M81+N81+R81+S81</f>
        <v>0</v>
      </c>
    </row>
    <row r="82" spans="1:22" x14ac:dyDescent="0.3">
      <c r="A82" s="39">
        <f t="shared" si="2"/>
        <v>35</v>
      </c>
      <c r="B82" s="39" t="s">
        <v>54</v>
      </c>
      <c r="C82" s="39" t="s">
        <v>65</v>
      </c>
      <c r="D82" s="104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6"/>
      <c r="P82" s="105"/>
      <c r="Q82" s="105"/>
      <c r="R82" s="105"/>
      <c r="S82" s="107"/>
      <c r="T82" s="108">
        <f>SUM(D82:S82)</f>
        <v>0</v>
      </c>
      <c r="U82" s="147">
        <f>E82+G82+I82+J82+L82+O82+P82+Q82</f>
        <v>0</v>
      </c>
      <c r="V82" s="110">
        <f>D82+F82+H82+K82+M82+N82+R82+S82</f>
        <v>0</v>
      </c>
    </row>
    <row r="83" spans="1:22" x14ac:dyDescent="0.3">
      <c r="A83" s="39">
        <f t="shared" si="2"/>
        <v>36</v>
      </c>
      <c r="B83" s="39" t="s">
        <v>48</v>
      </c>
      <c r="C83" s="39" t="s">
        <v>66</v>
      </c>
      <c r="D83" s="104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6"/>
      <c r="P83" s="105"/>
      <c r="Q83" s="105"/>
      <c r="R83" s="105"/>
      <c r="S83" s="107"/>
      <c r="T83" s="108">
        <f>SUM(D83:S83)</f>
        <v>0</v>
      </c>
      <c r="U83" s="147">
        <f>E83+G83+I83+J83+L83+O83+P83+Q83</f>
        <v>0</v>
      </c>
      <c r="V83" s="110">
        <f>D83+F83+H83+K83+M83+N83+R83+S83</f>
        <v>0</v>
      </c>
    </row>
    <row r="84" spans="1:22" x14ac:dyDescent="0.3">
      <c r="A84" s="39">
        <f t="shared" si="2"/>
        <v>37</v>
      </c>
      <c r="B84" s="39" t="s">
        <v>46</v>
      </c>
      <c r="C84" s="39" t="s">
        <v>67</v>
      </c>
      <c r="D84" s="104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6"/>
      <c r="P84" s="105"/>
      <c r="Q84" s="105"/>
      <c r="R84" s="105"/>
      <c r="S84" s="107"/>
      <c r="T84" s="108">
        <f>SUM(D84:S84)</f>
        <v>0</v>
      </c>
      <c r="U84" s="147">
        <f>E84+G84+I84+J84+L84+O84+P84+Q84</f>
        <v>0</v>
      </c>
      <c r="V84" s="110">
        <f>D84+F84+H84+K84+M84+N84+R84+S84</f>
        <v>0</v>
      </c>
    </row>
    <row r="85" spans="1:22" x14ac:dyDescent="0.3">
      <c r="A85" s="39">
        <f t="shared" si="2"/>
        <v>38</v>
      </c>
      <c r="B85" s="39" t="s">
        <v>28</v>
      </c>
      <c r="C85" s="39" t="s">
        <v>64</v>
      </c>
      <c r="D85" s="104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6"/>
      <c r="P85" s="105"/>
      <c r="Q85" s="105"/>
      <c r="R85" s="105"/>
      <c r="S85" s="107"/>
      <c r="T85" s="108">
        <f>SUM(D85:S85)</f>
        <v>0</v>
      </c>
      <c r="U85" s="147">
        <f>E85+G85+I85+J85+L85+O85+P85+Q85</f>
        <v>0</v>
      </c>
      <c r="V85" s="110">
        <f>D85+F85+H85+K85+M85+N85+R85+S85</f>
        <v>0</v>
      </c>
    </row>
    <row r="86" spans="1:22" ht="15" thickBot="1" x14ac:dyDescent="0.35">
      <c r="A86" s="40">
        <f t="shared" si="2"/>
        <v>39</v>
      </c>
      <c r="B86" s="40" t="s">
        <v>50</v>
      </c>
      <c r="C86" s="40" t="s">
        <v>67</v>
      </c>
      <c r="D86" s="112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4"/>
      <c r="P86" s="113"/>
      <c r="Q86" s="113"/>
      <c r="R86" s="113"/>
      <c r="S86" s="115"/>
      <c r="T86" s="116">
        <f>SUM(D86:S86)</f>
        <v>0</v>
      </c>
      <c r="U86" s="148">
        <f>E86+G86+I86+J86+L86+O86+P86+Q86</f>
        <v>0</v>
      </c>
      <c r="V86" s="118">
        <f>D86+F86+H86+K86+M86+N86+R86+S86</f>
        <v>0</v>
      </c>
    </row>
    <row r="87" spans="1:22" ht="15" thickBot="1" x14ac:dyDescent="0.35">
      <c r="A87" s="119"/>
      <c r="B87" s="120" t="s">
        <v>60</v>
      </c>
      <c r="C87" s="121"/>
      <c r="D87" s="122">
        <f>SUM(D48:D86)</f>
        <v>59</v>
      </c>
      <c r="E87" s="123">
        <f>SUM(E48:E86)</f>
        <v>59</v>
      </c>
      <c r="F87" s="123">
        <f t="shared" ref="F87" si="3">SUM(F48:F86)</f>
        <v>52</v>
      </c>
      <c r="G87" s="123">
        <f t="shared" ref="G87" si="4">SUM(G48:G86)</f>
        <v>58</v>
      </c>
      <c r="H87" s="123">
        <f t="shared" ref="H87" si="5">SUM(H48:H86)</f>
        <v>59</v>
      </c>
      <c r="I87" s="123">
        <f t="shared" ref="I87" si="6">SUM(I48:I86)</f>
        <v>50</v>
      </c>
      <c r="J87" s="123">
        <f t="shared" ref="J87" si="7">SUM(J48:J86)</f>
        <v>59</v>
      </c>
      <c r="K87" s="123">
        <f t="shared" ref="K87" si="8">SUM(K48:K86)</f>
        <v>58</v>
      </c>
      <c r="L87" s="123">
        <f t="shared" ref="L87" si="9">SUM(L48:L86)</f>
        <v>59</v>
      </c>
      <c r="M87" s="123">
        <f>SUM(M48:M86)</f>
        <v>59</v>
      </c>
      <c r="N87" s="123">
        <f t="shared" ref="N87" si="10">SUM(N48:N86)</f>
        <v>61</v>
      </c>
      <c r="O87" s="124">
        <f t="shared" ref="O87" si="11">SUM(O48:O86)</f>
        <v>62</v>
      </c>
      <c r="P87" s="123">
        <f t="shared" ref="P87" si="12">SUM(P48:P86)</f>
        <v>50</v>
      </c>
      <c r="Q87" s="123">
        <f t="shared" ref="Q87" si="13">SUM(Q48:Q86)</f>
        <v>61</v>
      </c>
      <c r="R87" s="123">
        <f t="shared" ref="R87" si="14">SUM(R48:R86)</f>
        <v>63</v>
      </c>
      <c r="S87" s="125">
        <f t="shared" ref="S87" si="15">SUM(S48:S86)</f>
        <v>54</v>
      </c>
      <c r="T87" s="126">
        <f>SUM(T48:T86)</f>
        <v>923</v>
      </c>
      <c r="U87" s="149">
        <f>SUM(U48:U86)</f>
        <v>458</v>
      </c>
      <c r="V87" s="128">
        <f>SUM(V48:V86)</f>
        <v>465</v>
      </c>
    </row>
    <row r="88" spans="1:22" ht="21" x14ac:dyDescent="0.4">
      <c r="B88" s="41"/>
      <c r="C88" s="41"/>
      <c r="D88" s="129"/>
      <c r="E88" s="129"/>
    </row>
    <row r="89" spans="1:22" ht="15" thickBot="1" x14ac:dyDescent="0.35">
      <c r="B89" s="42" t="s">
        <v>58</v>
      </c>
    </row>
    <row r="90" spans="1:22" x14ac:dyDescent="0.3">
      <c r="A90" s="86" t="s">
        <v>2</v>
      </c>
      <c r="B90" s="86" t="s">
        <v>0</v>
      </c>
      <c r="C90" s="37" t="s">
        <v>61</v>
      </c>
      <c r="D90" s="87" t="s">
        <v>1</v>
      </c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9"/>
      <c r="T90" s="90" t="s">
        <v>59</v>
      </c>
      <c r="U90" s="91"/>
      <c r="V90" s="92"/>
    </row>
    <row r="91" spans="1:22" ht="15" thickBot="1" x14ac:dyDescent="0.35">
      <c r="A91" s="93"/>
      <c r="B91" s="93"/>
      <c r="C91" s="38"/>
      <c r="D91" s="94" t="s">
        <v>3</v>
      </c>
      <c r="E91" s="95" t="s">
        <v>4</v>
      </c>
      <c r="F91" s="95" t="s">
        <v>5</v>
      </c>
      <c r="G91" s="95" t="s">
        <v>6</v>
      </c>
      <c r="H91" s="95" t="s">
        <v>3</v>
      </c>
      <c r="I91" s="95" t="s">
        <v>7</v>
      </c>
      <c r="J91" s="95" t="s">
        <v>8</v>
      </c>
      <c r="K91" s="95" t="s">
        <v>9</v>
      </c>
      <c r="L91" s="95" t="s">
        <v>10</v>
      </c>
      <c r="M91" s="95" t="s">
        <v>11</v>
      </c>
      <c r="N91" s="95" t="s">
        <v>12</v>
      </c>
      <c r="O91" s="96" t="s">
        <v>13</v>
      </c>
      <c r="P91" s="95" t="s">
        <v>14</v>
      </c>
      <c r="Q91" s="95" t="s">
        <v>15</v>
      </c>
      <c r="R91" s="95" t="s">
        <v>16</v>
      </c>
      <c r="S91" s="97" t="s">
        <v>17</v>
      </c>
      <c r="T91" s="98" t="s">
        <v>56</v>
      </c>
      <c r="U91" s="99" t="s">
        <v>57</v>
      </c>
      <c r="V91" s="152" t="s">
        <v>58</v>
      </c>
    </row>
    <row r="92" spans="1:22" x14ac:dyDescent="0.3">
      <c r="A92" s="130">
        <v>1</v>
      </c>
      <c r="B92" s="130" t="s">
        <v>22</v>
      </c>
      <c r="C92" s="130" t="s">
        <v>67</v>
      </c>
      <c r="D92" s="131"/>
      <c r="E92" s="132">
        <f>16+4</f>
        <v>20</v>
      </c>
      <c r="F92" s="132">
        <v>14</v>
      </c>
      <c r="G92" s="132">
        <v>6</v>
      </c>
      <c r="H92" s="132">
        <f>10+8</f>
        <v>18</v>
      </c>
      <c r="I92" s="132"/>
      <c r="J92" s="132"/>
      <c r="K92" s="132"/>
      <c r="L92" s="132"/>
      <c r="M92" s="132">
        <v>8</v>
      </c>
      <c r="N92" s="132"/>
      <c r="O92" s="133">
        <v>9.75</v>
      </c>
      <c r="P92" s="132">
        <v>11</v>
      </c>
      <c r="Q92" s="132"/>
      <c r="R92" s="132">
        <v>8</v>
      </c>
      <c r="S92" s="134">
        <f>17+11</f>
        <v>28</v>
      </c>
      <c r="T92" s="101">
        <f>SUM(D92:S92)</f>
        <v>122.75</v>
      </c>
      <c r="U92" s="102">
        <f>E92+G92+I92+J92+L92+O92+P92+Q92</f>
        <v>46.75</v>
      </c>
      <c r="V92" s="150">
        <f>D92+F92+H92+K92+M92+N92+R92+S92</f>
        <v>76</v>
      </c>
    </row>
    <row r="93" spans="1:22" x14ac:dyDescent="0.3">
      <c r="A93" s="136">
        <f>A92+1</f>
        <v>2</v>
      </c>
      <c r="B93" s="136" t="s">
        <v>31</v>
      </c>
      <c r="C93" s="136" t="s">
        <v>65</v>
      </c>
      <c r="D93" s="137"/>
      <c r="E93" s="138">
        <v>2</v>
      </c>
      <c r="F93" s="138">
        <f>12+9</f>
        <v>21</v>
      </c>
      <c r="G93" s="138"/>
      <c r="H93" s="138">
        <v>13</v>
      </c>
      <c r="I93" s="138">
        <v>6</v>
      </c>
      <c r="J93" s="138"/>
      <c r="K93" s="138"/>
      <c r="L93" s="138">
        <v>10</v>
      </c>
      <c r="M93" s="138">
        <v>13</v>
      </c>
      <c r="N93" s="138"/>
      <c r="O93" s="139"/>
      <c r="P93" s="138"/>
      <c r="Q93" s="138"/>
      <c r="R93" s="138"/>
      <c r="S93" s="140">
        <v>14</v>
      </c>
      <c r="T93" s="108">
        <f>SUM(D93:S93)</f>
        <v>79</v>
      </c>
      <c r="U93" s="109">
        <f>E93+G93+I93+J93+L93+O93+P93+Q93</f>
        <v>18</v>
      </c>
      <c r="V93" s="151">
        <f>D93+F93+H93+K93+M93+N93+R93+S93</f>
        <v>61</v>
      </c>
    </row>
    <row r="94" spans="1:22" x14ac:dyDescent="0.3">
      <c r="A94" s="136">
        <f t="shared" ref="A94:A130" si="16">A93+1</f>
        <v>3</v>
      </c>
      <c r="B94" s="136" t="s">
        <v>19</v>
      </c>
      <c r="C94" s="130" t="s">
        <v>67</v>
      </c>
      <c r="D94" s="137">
        <v>6</v>
      </c>
      <c r="E94" s="138">
        <v>10</v>
      </c>
      <c r="F94" s="138"/>
      <c r="G94" s="138"/>
      <c r="H94" s="138">
        <v>16</v>
      </c>
      <c r="I94" s="138"/>
      <c r="J94" s="138"/>
      <c r="K94" s="138"/>
      <c r="L94" s="138">
        <v>4</v>
      </c>
      <c r="M94" s="138">
        <v>16</v>
      </c>
      <c r="N94" s="138"/>
      <c r="O94" s="139"/>
      <c r="P94" s="138">
        <f>17+8</f>
        <v>25</v>
      </c>
      <c r="Q94" s="138">
        <v>3</v>
      </c>
      <c r="R94" s="138">
        <v>10</v>
      </c>
      <c r="S94" s="140"/>
      <c r="T94" s="108">
        <f>SUM(D94:S94)</f>
        <v>90</v>
      </c>
      <c r="U94" s="109">
        <f>E94+G94+I94+J94+L94+O94+P94+Q94</f>
        <v>42</v>
      </c>
      <c r="V94" s="151">
        <f>D94+F94+H94+K94+M94+N94+R94+S94</f>
        <v>48</v>
      </c>
    </row>
    <row r="95" spans="1:22" x14ac:dyDescent="0.3">
      <c r="A95" s="39">
        <f t="shared" si="16"/>
        <v>4</v>
      </c>
      <c r="B95" s="39" t="s">
        <v>23</v>
      </c>
      <c r="C95" s="39" t="s">
        <v>70</v>
      </c>
      <c r="D95" s="104"/>
      <c r="E95" s="105"/>
      <c r="F95" s="105"/>
      <c r="G95" s="105"/>
      <c r="H95" s="105"/>
      <c r="I95" s="105"/>
      <c r="J95" s="105"/>
      <c r="K95" s="105">
        <v>14</v>
      </c>
      <c r="L95" s="105"/>
      <c r="M95" s="105"/>
      <c r="N95" s="105">
        <v>12</v>
      </c>
      <c r="O95" s="106"/>
      <c r="P95" s="105"/>
      <c r="Q95" s="105"/>
      <c r="R95" s="105">
        <v>16</v>
      </c>
      <c r="S95" s="107">
        <v>4</v>
      </c>
      <c r="T95" s="108">
        <f>SUM(D95:S95)</f>
        <v>46</v>
      </c>
      <c r="U95" s="109">
        <f>E95+G95+I95+J95+L95+O95+P95+Q95</f>
        <v>0</v>
      </c>
      <c r="V95" s="151">
        <f>D95+F95+H95+K95+M95+N95+R95+S95</f>
        <v>46</v>
      </c>
    </row>
    <row r="96" spans="1:22" x14ac:dyDescent="0.3">
      <c r="A96" s="39">
        <f t="shared" si="16"/>
        <v>5</v>
      </c>
      <c r="B96" s="39" t="s">
        <v>20</v>
      </c>
      <c r="C96" s="39" t="s">
        <v>67</v>
      </c>
      <c r="D96" s="104">
        <v>16</v>
      </c>
      <c r="E96" s="105">
        <v>8</v>
      </c>
      <c r="F96" s="105"/>
      <c r="G96" s="105"/>
      <c r="H96" s="105">
        <v>2</v>
      </c>
      <c r="I96" s="105"/>
      <c r="J96" s="105">
        <v>4</v>
      </c>
      <c r="K96" s="105">
        <v>9</v>
      </c>
      <c r="L96" s="105"/>
      <c r="M96" s="105">
        <v>6</v>
      </c>
      <c r="N96" s="105"/>
      <c r="O96" s="106"/>
      <c r="P96" s="105">
        <v>14</v>
      </c>
      <c r="Q96" s="105"/>
      <c r="R96" s="105"/>
      <c r="S96" s="107"/>
      <c r="T96" s="108">
        <f>SUM(D96:S96)</f>
        <v>59</v>
      </c>
      <c r="U96" s="109">
        <f>E96+G96+I96+J96+L96+O96+P96+Q96</f>
        <v>26</v>
      </c>
      <c r="V96" s="151">
        <f>D96+F96+H96+K96+M96+N96+R96+S96</f>
        <v>33</v>
      </c>
    </row>
    <row r="97" spans="1:22" x14ac:dyDescent="0.3">
      <c r="A97" s="39">
        <f t="shared" si="16"/>
        <v>6</v>
      </c>
      <c r="B97" s="39" t="s">
        <v>18</v>
      </c>
      <c r="C97" s="39" t="s">
        <v>64</v>
      </c>
      <c r="D97" s="104">
        <v>2</v>
      </c>
      <c r="E97" s="105">
        <v>13</v>
      </c>
      <c r="F97" s="105"/>
      <c r="G97" s="105">
        <v>5</v>
      </c>
      <c r="H97" s="105"/>
      <c r="I97" s="105">
        <f>12+9</f>
        <v>21</v>
      </c>
      <c r="J97" s="105">
        <v>8</v>
      </c>
      <c r="K97" s="105">
        <f>12+2+1</f>
        <v>15</v>
      </c>
      <c r="L97" s="105">
        <f>16+13</f>
        <v>29</v>
      </c>
      <c r="M97" s="105"/>
      <c r="N97" s="105">
        <f>6+5</f>
        <v>11</v>
      </c>
      <c r="O97" s="106">
        <v>6</v>
      </c>
      <c r="P97" s="105"/>
      <c r="Q97" s="105"/>
      <c r="R97" s="105">
        <v>2</v>
      </c>
      <c r="S97" s="107"/>
      <c r="T97" s="108">
        <f>SUM(D97:S97)</f>
        <v>112</v>
      </c>
      <c r="U97" s="109">
        <f>E97+G97+I97+J97+L97+O97+P97+Q97</f>
        <v>82</v>
      </c>
      <c r="V97" s="151">
        <f>D97+F97+H97+K97+M97+N97+R97+S97</f>
        <v>30</v>
      </c>
    </row>
    <row r="98" spans="1:22" x14ac:dyDescent="0.3">
      <c r="A98" s="39">
        <f t="shared" si="16"/>
        <v>7</v>
      </c>
      <c r="B98" s="39" t="s">
        <v>25</v>
      </c>
      <c r="C98" s="39" t="s">
        <v>66</v>
      </c>
      <c r="D98" s="104">
        <v>10</v>
      </c>
      <c r="E98" s="105"/>
      <c r="F98" s="105"/>
      <c r="G98" s="105"/>
      <c r="H98" s="105"/>
      <c r="I98" s="105"/>
      <c r="J98" s="105"/>
      <c r="K98" s="105"/>
      <c r="L98" s="105"/>
      <c r="M98" s="105"/>
      <c r="N98" s="105">
        <v>10</v>
      </c>
      <c r="O98" s="106"/>
      <c r="P98" s="105"/>
      <c r="Q98" s="105"/>
      <c r="R98" s="105">
        <v>2</v>
      </c>
      <c r="S98" s="107"/>
      <c r="T98" s="108">
        <f>SUM(D98:S98)</f>
        <v>22</v>
      </c>
      <c r="U98" s="109">
        <f>E98+G98+I98+J98+L98+O98+P98+Q98</f>
        <v>0</v>
      </c>
      <c r="V98" s="151">
        <f>D98+F98+H98+K98+M98+N98+R98+S98</f>
        <v>22</v>
      </c>
    </row>
    <row r="99" spans="1:22" x14ac:dyDescent="0.3">
      <c r="A99" s="39">
        <f t="shared" si="16"/>
        <v>8</v>
      </c>
      <c r="B99" s="39" t="s">
        <v>51</v>
      </c>
      <c r="C99" s="39" t="s">
        <v>62</v>
      </c>
      <c r="D99" s="104">
        <v>8</v>
      </c>
      <c r="E99" s="105"/>
      <c r="F99" s="105"/>
      <c r="G99" s="105">
        <v>6</v>
      </c>
      <c r="H99" s="105"/>
      <c r="I99" s="105"/>
      <c r="J99" s="105"/>
      <c r="K99" s="105"/>
      <c r="L99" s="105"/>
      <c r="M99" s="105"/>
      <c r="N99" s="105"/>
      <c r="O99" s="106">
        <v>8</v>
      </c>
      <c r="P99" s="105"/>
      <c r="Q99" s="105"/>
      <c r="R99" s="105">
        <v>13</v>
      </c>
      <c r="S99" s="107"/>
      <c r="T99" s="108">
        <f>SUM(D99:S99)</f>
        <v>35</v>
      </c>
      <c r="U99" s="109">
        <f>E99+G99+I99+J99+L99+O99+P99+Q99</f>
        <v>14</v>
      </c>
      <c r="V99" s="151">
        <f>D99+F99+H99+K99+M99+N99+R99+S99</f>
        <v>21</v>
      </c>
    </row>
    <row r="100" spans="1:22" x14ac:dyDescent="0.3">
      <c r="A100" s="39">
        <f t="shared" si="16"/>
        <v>9</v>
      </c>
      <c r="B100" s="39" t="s">
        <v>26</v>
      </c>
      <c r="C100" s="39" t="s">
        <v>63</v>
      </c>
      <c r="D100" s="104">
        <v>13</v>
      </c>
      <c r="E100" s="105"/>
      <c r="F100" s="105"/>
      <c r="G100" s="105">
        <f>14+1</f>
        <v>15</v>
      </c>
      <c r="H100" s="105"/>
      <c r="I100" s="105"/>
      <c r="J100" s="105"/>
      <c r="K100" s="105">
        <v>2</v>
      </c>
      <c r="L100" s="105"/>
      <c r="M100" s="105"/>
      <c r="N100" s="105">
        <v>3</v>
      </c>
      <c r="O100" s="106"/>
      <c r="P100" s="105"/>
      <c r="Q100" s="105">
        <f>8+5</f>
        <v>13</v>
      </c>
      <c r="R100" s="105"/>
      <c r="S100" s="107"/>
      <c r="T100" s="108">
        <f>SUM(D100:S100)</f>
        <v>46</v>
      </c>
      <c r="U100" s="109">
        <f>E100+G100+I100+J100+L100+O100+P100+Q100</f>
        <v>28</v>
      </c>
      <c r="V100" s="151">
        <f>D100+F100+H100+K100+M100+N100+R100+S100</f>
        <v>18</v>
      </c>
    </row>
    <row r="101" spans="1:22" x14ac:dyDescent="0.3">
      <c r="A101" s="111">
        <f t="shared" si="16"/>
        <v>10</v>
      </c>
      <c r="B101" s="39" t="s">
        <v>40</v>
      </c>
      <c r="C101" s="39" t="s">
        <v>68</v>
      </c>
      <c r="D101" s="104"/>
      <c r="E101" s="105"/>
      <c r="F101" s="105"/>
      <c r="G101" s="105"/>
      <c r="H101" s="105">
        <v>4</v>
      </c>
      <c r="I101" s="105"/>
      <c r="J101" s="105"/>
      <c r="K101" s="105"/>
      <c r="L101" s="105"/>
      <c r="M101" s="105">
        <v>10</v>
      </c>
      <c r="N101" s="105">
        <v>2</v>
      </c>
      <c r="O101" s="106"/>
      <c r="P101" s="105"/>
      <c r="Q101" s="105"/>
      <c r="R101" s="105"/>
      <c r="S101" s="107"/>
      <c r="T101" s="108">
        <f>SUM(D101:S101)</f>
        <v>16</v>
      </c>
      <c r="U101" s="109">
        <f>E101+G101+I101+J101+L101+O101+P101+Q101</f>
        <v>0</v>
      </c>
      <c r="V101" s="151">
        <f>D101+F101+H101+K101+M101+N101+R101+S101</f>
        <v>16</v>
      </c>
    </row>
    <row r="102" spans="1:22" x14ac:dyDescent="0.3">
      <c r="A102" s="39">
        <f t="shared" si="16"/>
        <v>11</v>
      </c>
      <c r="B102" s="39" t="s">
        <v>49</v>
      </c>
      <c r="C102" s="39" t="s">
        <v>67</v>
      </c>
      <c r="D102" s="104"/>
      <c r="E102" s="105"/>
      <c r="F102" s="105"/>
      <c r="G102" s="105"/>
      <c r="H102" s="105"/>
      <c r="I102" s="105"/>
      <c r="J102" s="105"/>
      <c r="K102" s="105">
        <f>6+1</f>
        <v>7</v>
      </c>
      <c r="L102" s="105"/>
      <c r="M102" s="105"/>
      <c r="N102" s="105">
        <f>4+4+1</f>
        <v>9</v>
      </c>
      <c r="O102" s="106"/>
      <c r="P102" s="105"/>
      <c r="Q102" s="105"/>
      <c r="R102" s="105"/>
      <c r="S102" s="107"/>
      <c r="T102" s="108">
        <f>SUM(D102:S102)</f>
        <v>16</v>
      </c>
      <c r="U102" s="109">
        <f>E102+G102+I102+J102+L102+O102+P102+Q102</f>
        <v>0</v>
      </c>
      <c r="V102" s="151">
        <f>D102+F102+H102+K102+M102+N102+R102+S102</f>
        <v>16</v>
      </c>
    </row>
    <row r="103" spans="1:22" x14ac:dyDescent="0.3">
      <c r="A103" s="39">
        <f t="shared" si="16"/>
        <v>12</v>
      </c>
      <c r="B103" s="39" t="s">
        <v>21</v>
      </c>
      <c r="C103" s="39" t="s">
        <v>64</v>
      </c>
      <c r="D103" s="104"/>
      <c r="E103" s="105"/>
      <c r="F103" s="105"/>
      <c r="G103" s="105">
        <v>1</v>
      </c>
      <c r="H103" s="105">
        <v>6</v>
      </c>
      <c r="I103" s="105"/>
      <c r="J103" s="105"/>
      <c r="K103" s="105"/>
      <c r="L103" s="105"/>
      <c r="M103" s="105"/>
      <c r="N103" s="105"/>
      <c r="O103" s="106"/>
      <c r="P103" s="105"/>
      <c r="Q103" s="105">
        <f>12+2</f>
        <v>14</v>
      </c>
      <c r="R103" s="105"/>
      <c r="S103" s="107">
        <v>8</v>
      </c>
      <c r="T103" s="108">
        <f>SUM(D103:S103)</f>
        <v>29</v>
      </c>
      <c r="U103" s="109">
        <f>E103+G103+I103+J103+L103+O103+P103+Q103</f>
        <v>15</v>
      </c>
      <c r="V103" s="151">
        <f>D103+F103+H103+K103+M103+N103+R103+S103</f>
        <v>14</v>
      </c>
    </row>
    <row r="104" spans="1:22" x14ac:dyDescent="0.3">
      <c r="A104" s="39">
        <f t="shared" si="16"/>
        <v>13</v>
      </c>
      <c r="B104" s="39" t="s">
        <v>27</v>
      </c>
      <c r="C104" s="39" t="s">
        <v>69</v>
      </c>
      <c r="D104" s="104"/>
      <c r="E104" s="105"/>
      <c r="F104" s="105">
        <v>6</v>
      </c>
      <c r="G104" s="105">
        <v>1</v>
      </c>
      <c r="H104" s="105"/>
      <c r="I104" s="105"/>
      <c r="J104" s="105"/>
      <c r="K104" s="105">
        <v>4</v>
      </c>
      <c r="L104" s="105"/>
      <c r="M104" s="105">
        <v>2</v>
      </c>
      <c r="N104" s="105"/>
      <c r="O104" s="106"/>
      <c r="P104" s="105"/>
      <c r="Q104" s="105">
        <v>6</v>
      </c>
      <c r="R104" s="105"/>
      <c r="S104" s="107"/>
      <c r="T104" s="108">
        <f>SUM(D104:S104)</f>
        <v>19</v>
      </c>
      <c r="U104" s="109">
        <f>E104+G104+I104+J104+L104+O104+P104+Q104</f>
        <v>7</v>
      </c>
      <c r="V104" s="151">
        <f>D104+F104+H104+K104+M104+N104+R104+S104</f>
        <v>12</v>
      </c>
    </row>
    <row r="105" spans="1:22" x14ac:dyDescent="0.3">
      <c r="A105" s="39">
        <f t="shared" si="16"/>
        <v>14</v>
      </c>
      <c r="B105" s="39" t="s">
        <v>43</v>
      </c>
      <c r="C105" s="39" t="s">
        <v>62</v>
      </c>
      <c r="D105" s="104"/>
      <c r="E105" s="105"/>
      <c r="F105" s="105"/>
      <c r="G105" s="105">
        <v>9</v>
      </c>
      <c r="H105" s="105"/>
      <c r="I105" s="105">
        <v>5</v>
      </c>
      <c r="J105" s="105">
        <v>10</v>
      </c>
      <c r="K105" s="105">
        <v>5</v>
      </c>
      <c r="L105" s="105"/>
      <c r="M105" s="105"/>
      <c r="N105" s="105">
        <v>3</v>
      </c>
      <c r="O105" s="106">
        <f>10+4</f>
        <v>14</v>
      </c>
      <c r="P105" s="105"/>
      <c r="Q105" s="105"/>
      <c r="R105" s="105"/>
      <c r="S105" s="107"/>
      <c r="T105" s="108">
        <f>SUM(D105:S105)</f>
        <v>46</v>
      </c>
      <c r="U105" s="109">
        <f>E105+G105+I105+J105+L105+O105+P105+Q105</f>
        <v>38</v>
      </c>
      <c r="V105" s="151">
        <f>D105+F105+H105+K105+M105+N105+R105+S105</f>
        <v>8</v>
      </c>
    </row>
    <row r="106" spans="1:22" x14ac:dyDescent="0.3">
      <c r="A106" s="39">
        <f t="shared" si="16"/>
        <v>15</v>
      </c>
      <c r="B106" s="39" t="s">
        <v>36</v>
      </c>
      <c r="C106" s="39" t="s">
        <v>65</v>
      </c>
      <c r="D106" s="104"/>
      <c r="E106" s="105"/>
      <c r="F106" s="105"/>
      <c r="G106" s="105">
        <v>4</v>
      </c>
      <c r="H106" s="105"/>
      <c r="I106" s="105"/>
      <c r="J106" s="105"/>
      <c r="K106" s="105"/>
      <c r="L106" s="105"/>
      <c r="M106" s="105"/>
      <c r="N106" s="105">
        <v>8</v>
      </c>
      <c r="O106" s="106"/>
      <c r="P106" s="105"/>
      <c r="Q106" s="105"/>
      <c r="R106" s="105"/>
      <c r="S106" s="107"/>
      <c r="T106" s="108">
        <f>SUM(D106:S106)</f>
        <v>12</v>
      </c>
      <c r="U106" s="109">
        <f>E106+G106+I106+J106+L106+O106+P106+Q106</f>
        <v>4</v>
      </c>
      <c r="V106" s="151">
        <f>D106+F106+H106+K106+M106+N106+R106+S106</f>
        <v>8</v>
      </c>
    </row>
    <row r="107" spans="1:22" x14ac:dyDescent="0.3">
      <c r="A107" s="39">
        <f t="shared" si="16"/>
        <v>16</v>
      </c>
      <c r="B107" s="39" t="s">
        <v>33</v>
      </c>
      <c r="C107" s="39" t="s">
        <v>67</v>
      </c>
      <c r="D107" s="104"/>
      <c r="E107" s="105"/>
      <c r="F107" s="105">
        <v>4</v>
      </c>
      <c r="G107" s="105"/>
      <c r="H107" s="105"/>
      <c r="I107" s="105"/>
      <c r="J107" s="105"/>
      <c r="K107" s="105"/>
      <c r="L107" s="105"/>
      <c r="M107" s="105"/>
      <c r="N107" s="105"/>
      <c r="O107" s="106"/>
      <c r="P107" s="105"/>
      <c r="Q107" s="105"/>
      <c r="R107" s="105">
        <v>4</v>
      </c>
      <c r="S107" s="107"/>
      <c r="T107" s="108">
        <f>SUM(D107:S107)</f>
        <v>8</v>
      </c>
      <c r="U107" s="109">
        <f>E107+G107+I107+J107+L107+O107+P107+Q107</f>
        <v>0</v>
      </c>
      <c r="V107" s="151">
        <f>D107+F107+H107+K107+M107+N107+R107+S107</f>
        <v>8</v>
      </c>
    </row>
    <row r="108" spans="1:22" x14ac:dyDescent="0.3">
      <c r="A108" s="39">
        <f t="shared" si="16"/>
        <v>17</v>
      </c>
      <c r="B108" s="39" t="s">
        <v>32</v>
      </c>
      <c r="C108" s="39" t="s">
        <v>64</v>
      </c>
      <c r="D108" s="104"/>
      <c r="E108" s="105"/>
      <c r="F108" s="105">
        <f>5+2</f>
        <v>7</v>
      </c>
      <c r="G108" s="105"/>
      <c r="H108" s="105"/>
      <c r="I108" s="105">
        <v>4</v>
      </c>
      <c r="J108" s="105"/>
      <c r="K108" s="105"/>
      <c r="L108" s="105"/>
      <c r="M108" s="105"/>
      <c r="N108" s="105"/>
      <c r="O108" s="106">
        <v>1</v>
      </c>
      <c r="P108" s="105"/>
      <c r="Q108" s="105"/>
      <c r="R108" s="105"/>
      <c r="S108" s="107"/>
      <c r="T108" s="108">
        <f>SUM(D108:S108)</f>
        <v>12</v>
      </c>
      <c r="U108" s="109">
        <f>E108+G108+I108+J108+L108+O108+P108+Q108</f>
        <v>5</v>
      </c>
      <c r="V108" s="151">
        <f>D108+F108+H108+K108+M108+N108+R108+S108</f>
        <v>7</v>
      </c>
    </row>
    <row r="109" spans="1:22" x14ac:dyDescent="0.3">
      <c r="A109" s="39">
        <f t="shared" si="16"/>
        <v>18</v>
      </c>
      <c r="B109" s="39" t="s">
        <v>30</v>
      </c>
      <c r="C109" s="39" t="s">
        <v>66</v>
      </c>
      <c r="D109" s="104">
        <v>4</v>
      </c>
      <c r="E109" s="105"/>
      <c r="F109" s="105"/>
      <c r="G109" s="105"/>
      <c r="H109" s="105"/>
      <c r="I109" s="105"/>
      <c r="J109" s="105">
        <v>6</v>
      </c>
      <c r="K109" s="105"/>
      <c r="L109" s="105">
        <v>6</v>
      </c>
      <c r="M109" s="105"/>
      <c r="N109" s="105">
        <v>2</v>
      </c>
      <c r="O109" s="106"/>
      <c r="P109" s="105"/>
      <c r="Q109" s="105"/>
      <c r="R109" s="105"/>
      <c r="S109" s="107"/>
      <c r="T109" s="108">
        <f>SUM(D109:S109)</f>
        <v>18</v>
      </c>
      <c r="U109" s="109">
        <f>E109+G109+I109+J109+L109+O109+P109+Q109</f>
        <v>12</v>
      </c>
      <c r="V109" s="151">
        <f>D109+F109+H109+K109+M109+N109+R109+S109</f>
        <v>6</v>
      </c>
    </row>
    <row r="110" spans="1:22" x14ac:dyDescent="0.3">
      <c r="A110" s="39">
        <f t="shared" si="16"/>
        <v>19</v>
      </c>
      <c r="B110" s="39" t="s">
        <v>34</v>
      </c>
      <c r="C110" s="39" t="s">
        <v>68</v>
      </c>
      <c r="D110" s="104"/>
      <c r="E110" s="105"/>
      <c r="F110" s="105"/>
      <c r="G110" s="105">
        <v>1</v>
      </c>
      <c r="H110" s="105"/>
      <c r="I110" s="105"/>
      <c r="J110" s="105"/>
      <c r="K110" s="105"/>
      <c r="L110" s="105"/>
      <c r="M110" s="105"/>
      <c r="N110" s="105"/>
      <c r="O110" s="106">
        <v>2</v>
      </c>
      <c r="P110" s="105"/>
      <c r="Q110" s="105"/>
      <c r="R110" s="105">
        <v>6</v>
      </c>
      <c r="S110" s="107"/>
      <c r="T110" s="108">
        <f>SUM(D110:S110)</f>
        <v>9</v>
      </c>
      <c r="U110" s="109">
        <f>E110+G110+I110+J110+L110+O110+P110+Q110</f>
        <v>3</v>
      </c>
      <c r="V110" s="151">
        <f>D110+F110+H110+K110+M110+N110+R110+S110</f>
        <v>6</v>
      </c>
    </row>
    <row r="111" spans="1:22" x14ac:dyDescent="0.3">
      <c r="A111" s="39">
        <f t="shared" si="16"/>
        <v>20</v>
      </c>
      <c r="B111" s="39" t="s">
        <v>41</v>
      </c>
      <c r="C111" s="39" t="s">
        <v>67</v>
      </c>
      <c r="D111" s="104"/>
      <c r="E111" s="105"/>
      <c r="F111" s="105"/>
      <c r="G111" s="105"/>
      <c r="H111" s="105"/>
      <c r="I111" s="105"/>
      <c r="J111" s="105"/>
      <c r="K111" s="105"/>
      <c r="L111" s="105"/>
      <c r="M111" s="105">
        <v>4</v>
      </c>
      <c r="N111" s="105"/>
      <c r="O111" s="106"/>
      <c r="P111" s="105"/>
      <c r="Q111" s="105"/>
      <c r="R111" s="105"/>
      <c r="S111" s="107"/>
      <c r="T111" s="108">
        <f>SUM(D111:S111)</f>
        <v>4</v>
      </c>
      <c r="U111" s="109">
        <f>E111+G111+I111+J111+L111+O111+P111+Q111</f>
        <v>0</v>
      </c>
      <c r="V111" s="151">
        <f>D111+F111+H111+K111+M111+N111+R111+S111</f>
        <v>4</v>
      </c>
    </row>
    <row r="112" spans="1:22" x14ac:dyDescent="0.3">
      <c r="A112" s="39">
        <f t="shared" si="16"/>
        <v>21</v>
      </c>
      <c r="B112" s="39" t="s">
        <v>24</v>
      </c>
      <c r="C112" s="39" t="s">
        <v>65</v>
      </c>
      <c r="D112" s="104"/>
      <c r="E112" s="105"/>
      <c r="F112" s="105"/>
      <c r="G112" s="105"/>
      <c r="H112" s="105"/>
      <c r="I112" s="105">
        <v>14</v>
      </c>
      <c r="J112" s="105">
        <f>16+2</f>
        <v>18</v>
      </c>
      <c r="K112" s="105"/>
      <c r="L112" s="105">
        <v>8</v>
      </c>
      <c r="M112" s="105"/>
      <c r="N112" s="105"/>
      <c r="O112" s="106">
        <v>16</v>
      </c>
      <c r="P112" s="105"/>
      <c r="Q112" s="105"/>
      <c r="R112" s="105">
        <v>1</v>
      </c>
      <c r="S112" s="107"/>
      <c r="T112" s="108">
        <f>SUM(D112:S112)</f>
        <v>57</v>
      </c>
      <c r="U112" s="109">
        <f>E112+G112+I112+J112+L112+O112+P112+Q112</f>
        <v>56</v>
      </c>
      <c r="V112" s="151">
        <f>D112+F112+H112+K112+M112+N112+R112+S112</f>
        <v>1</v>
      </c>
    </row>
    <row r="113" spans="1:22" x14ac:dyDescent="0.3">
      <c r="A113" s="39">
        <f t="shared" si="16"/>
        <v>22</v>
      </c>
      <c r="B113" s="39" t="s">
        <v>39</v>
      </c>
      <c r="C113" s="39" t="s">
        <v>66</v>
      </c>
      <c r="D113" s="104"/>
      <c r="E113" s="105"/>
      <c r="F113" s="105"/>
      <c r="G113" s="105">
        <v>2</v>
      </c>
      <c r="H113" s="105"/>
      <c r="I113" s="105"/>
      <c r="J113" s="105"/>
      <c r="K113" s="105">
        <v>1</v>
      </c>
      <c r="L113" s="105"/>
      <c r="M113" s="105"/>
      <c r="N113" s="105"/>
      <c r="O113" s="106"/>
      <c r="P113" s="105"/>
      <c r="Q113" s="105">
        <v>4</v>
      </c>
      <c r="R113" s="105"/>
      <c r="S113" s="107"/>
      <c r="T113" s="108">
        <f>SUM(D113:S113)</f>
        <v>7</v>
      </c>
      <c r="U113" s="109">
        <f>E113+G113+I113+J113+L113+O113+P113+Q113</f>
        <v>6</v>
      </c>
      <c r="V113" s="151">
        <f>D113+F113+H113+K113+M113+N113+R113+S113</f>
        <v>1</v>
      </c>
    </row>
    <row r="114" spans="1:22" x14ac:dyDescent="0.3">
      <c r="A114" s="39">
        <f t="shared" si="16"/>
        <v>23</v>
      </c>
      <c r="B114" s="39" t="s">
        <v>52</v>
      </c>
      <c r="C114" s="39" t="s">
        <v>64</v>
      </c>
      <c r="D114" s="104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>
        <v>1</v>
      </c>
      <c r="O114" s="106"/>
      <c r="P114" s="105"/>
      <c r="Q114" s="105">
        <v>1</v>
      </c>
      <c r="R114" s="105"/>
      <c r="S114" s="107"/>
      <c r="T114" s="108">
        <f>SUM(D114:S114)</f>
        <v>2</v>
      </c>
      <c r="U114" s="109">
        <f>E114+G114+I114+J114+L114+O114+P114+Q114</f>
        <v>1</v>
      </c>
      <c r="V114" s="151">
        <f>D114+F114+H114+K114+M114+N114+R114+S114</f>
        <v>1</v>
      </c>
    </row>
    <row r="115" spans="1:22" x14ac:dyDescent="0.3">
      <c r="A115" s="39">
        <f t="shared" si="16"/>
        <v>24</v>
      </c>
      <c r="B115" s="39" t="s">
        <v>45</v>
      </c>
      <c r="C115" s="39" t="s">
        <v>65</v>
      </c>
      <c r="D115" s="104"/>
      <c r="E115" s="105"/>
      <c r="F115" s="105"/>
      <c r="G115" s="105"/>
      <c r="H115" s="105"/>
      <c r="I115" s="105"/>
      <c r="J115" s="105"/>
      <c r="K115" s="105">
        <v>1</v>
      </c>
      <c r="L115" s="105"/>
      <c r="M115" s="105"/>
      <c r="N115" s="105"/>
      <c r="O115" s="106"/>
      <c r="P115" s="105"/>
      <c r="Q115" s="105"/>
      <c r="R115" s="105"/>
      <c r="S115" s="107"/>
      <c r="T115" s="108">
        <f>SUM(D115:S115)</f>
        <v>1</v>
      </c>
      <c r="U115" s="109">
        <f>E115+G115+I115+J115+L115+O115+P115+Q115</f>
        <v>0</v>
      </c>
      <c r="V115" s="151">
        <f>D115+F115+H115+K115+M115+N115+R115+S115</f>
        <v>1</v>
      </c>
    </row>
    <row r="116" spans="1:22" x14ac:dyDescent="0.3">
      <c r="A116" s="39">
        <f t="shared" si="16"/>
        <v>25</v>
      </c>
      <c r="B116" s="39" t="s">
        <v>47</v>
      </c>
      <c r="C116" s="39" t="s">
        <v>65</v>
      </c>
      <c r="D116" s="104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6"/>
      <c r="P116" s="105"/>
      <c r="Q116" s="105"/>
      <c r="R116" s="105">
        <v>1</v>
      </c>
      <c r="S116" s="107"/>
      <c r="T116" s="108">
        <f>SUM(D116:S116)</f>
        <v>1</v>
      </c>
      <c r="U116" s="109">
        <f>E116+G116+I116+J116+L116+O116+P116+Q116</f>
        <v>0</v>
      </c>
      <c r="V116" s="151">
        <f>D116+F116+H116+K116+M116+N116+R116+S116</f>
        <v>1</v>
      </c>
    </row>
    <row r="117" spans="1:22" x14ac:dyDescent="0.3">
      <c r="A117" s="39">
        <f t="shared" si="16"/>
        <v>26</v>
      </c>
      <c r="B117" s="39" t="s">
        <v>44</v>
      </c>
      <c r="C117" s="39" t="s">
        <v>68</v>
      </c>
      <c r="D117" s="104"/>
      <c r="E117" s="105"/>
      <c r="F117" s="105"/>
      <c r="G117" s="105"/>
      <c r="H117" s="105"/>
      <c r="I117" s="105"/>
      <c r="J117" s="105">
        <v>13</v>
      </c>
      <c r="K117" s="105"/>
      <c r="L117" s="105"/>
      <c r="M117" s="105"/>
      <c r="N117" s="105"/>
      <c r="O117" s="106"/>
      <c r="P117" s="105"/>
      <c r="Q117" s="105">
        <v>10</v>
      </c>
      <c r="R117" s="105"/>
      <c r="S117" s="107"/>
      <c r="T117" s="108">
        <f>SUM(D117:S117)</f>
        <v>23</v>
      </c>
      <c r="U117" s="109">
        <f>E117+G117+I117+J117+L117+O117+P117+Q117</f>
        <v>23</v>
      </c>
      <c r="V117" s="151">
        <f>D117+F117+H117+K117+M117+N117+R117+S117</f>
        <v>0</v>
      </c>
    </row>
    <row r="118" spans="1:22" x14ac:dyDescent="0.3">
      <c r="A118" s="39">
        <f t="shared" si="16"/>
        <v>27</v>
      </c>
      <c r="B118" s="39" t="s">
        <v>35</v>
      </c>
      <c r="C118" s="39" t="s">
        <v>67</v>
      </c>
      <c r="D118" s="104"/>
      <c r="E118" s="105"/>
      <c r="F118" s="105"/>
      <c r="G118" s="105">
        <v>6</v>
      </c>
      <c r="H118" s="105"/>
      <c r="I118" s="105"/>
      <c r="J118" s="105"/>
      <c r="K118" s="105"/>
      <c r="L118" s="105"/>
      <c r="M118" s="105"/>
      <c r="N118" s="105"/>
      <c r="O118" s="106">
        <v>3.25</v>
      </c>
      <c r="P118" s="105"/>
      <c r="Q118" s="105"/>
      <c r="R118" s="105"/>
      <c r="S118" s="107"/>
      <c r="T118" s="108">
        <f>SUM(D118:S118)</f>
        <v>9.25</v>
      </c>
      <c r="U118" s="109">
        <f>E118+G118+I118+J118+L118+O118+P118+Q118</f>
        <v>9.25</v>
      </c>
      <c r="V118" s="151">
        <f>D118+F118+H118+K118+M118+N118+R118+S118</f>
        <v>0</v>
      </c>
    </row>
    <row r="119" spans="1:22" x14ac:dyDescent="0.3">
      <c r="A119" s="39">
        <f t="shared" si="16"/>
        <v>28</v>
      </c>
      <c r="B119" s="39" t="s">
        <v>42</v>
      </c>
      <c r="C119" s="39" t="s">
        <v>66</v>
      </c>
      <c r="D119" s="104"/>
      <c r="E119" s="105">
        <v>6</v>
      </c>
      <c r="F119" s="105"/>
      <c r="G119" s="105"/>
      <c r="H119" s="105"/>
      <c r="I119" s="105"/>
      <c r="J119" s="105"/>
      <c r="K119" s="105"/>
      <c r="L119" s="105">
        <v>2</v>
      </c>
      <c r="M119" s="105"/>
      <c r="N119" s="105"/>
      <c r="O119" s="106"/>
      <c r="P119" s="105"/>
      <c r="Q119" s="105"/>
      <c r="R119" s="105"/>
      <c r="S119" s="107"/>
      <c r="T119" s="108">
        <f>SUM(D119:S119)</f>
        <v>8</v>
      </c>
      <c r="U119" s="109">
        <f>E119+G119+I119+J119+L119+O119+P119+Q119</f>
        <v>8</v>
      </c>
      <c r="V119" s="151">
        <f>D119+F119+H119+K119+M119+N119+R119+S119</f>
        <v>0</v>
      </c>
    </row>
    <row r="120" spans="1:22" x14ac:dyDescent="0.3">
      <c r="A120" s="39">
        <f t="shared" si="16"/>
        <v>29</v>
      </c>
      <c r="B120" s="39" t="s">
        <v>38</v>
      </c>
      <c r="C120" s="39" t="s">
        <v>64</v>
      </c>
      <c r="D120" s="104"/>
      <c r="E120" s="105"/>
      <c r="F120" s="105"/>
      <c r="G120" s="105">
        <v>2</v>
      </c>
      <c r="H120" s="105"/>
      <c r="I120" s="105"/>
      <c r="J120" s="105"/>
      <c r="K120" s="105"/>
      <c r="L120" s="105"/>
      <c r="M120" s="105"/>
      <c r="N120" s="105"/>
      <c r="O120" s="106"/>
      <c r="P120" s="105"/>
      <c r="Q120" s="105">
        <v>3</v>
      </c>
      <c r="R120" s="105"/>
      <c r="S120" s="107"/>
      <c r="T120" s="108">
        <f>SUM(D120:S120)</f>
        <v>5</v>
      </c>
      <c r="U120" s="109">
        <f>E120+G120+I120+J120+L120+O120+P120+Q120</f>
        <v>5</v>
      </c>
      <c r="V120" s="151">
        <f>D120+F120+H120+K120+M120+N120+R120+S120</f>
        <v>0</v>
      </c>
    </row>
    <row r="121" spans="1:22" x14ac:dyDescent="0.3">
      <c r="A121" s="39">
        <f t="shared" si="16"/>
        <v>30</v>
      </c>
      <c r="B121" s="39" t="s">
        <v>53</v>
      </c>
      <c r="C121" s="39" t="s">
        <v>70</v>
      </c>
      <c r="D121" s="104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6"/>
      <c r="P121" s="105"/>
      <c r="Q121" s="105">
        <v>4</v>
      </c>
      <c r="R121" s="105"/>
      <c r="S121" s="107"/>
      <c r="T121" s="108">
        <f>SUM(D121:S121)</f>
        <v>4</v>
      </c>
      <c r="U121" s="109">
        <f>E121+G121+I121+J121+L121+O121+P121+Q121</f>
        <v>4</v>
      </c>
      <c r="V121" s="151">
        <f>D121+F121+H121+K121+M121+N121+R121+S121</f>
        <v>0</v>
      </c>
    </row>
    <row r="122" spans="1:22" x14ac:dyDescent="0.3">
      <c r="A122" s="39">
        <f t="shared" si="16"/>
        <v>31</v>
      </c>
      <c r="B122" s="39" t="s">
        <v>55</v>
      </c>
      <c r="C122" s="39" t="s">
        <v>67</v>
      </c>
      <c r="D122" s="104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6"/>
      <c r="P122" s="105"/>
      <c r="Q122" s="105">
        <v>2</v>
      </c>
      <c r="R122" s="105"/>
      <c r="S122" s="107"/>
      <c r="T122" s="108">
        <f>SUM(D122:S122)</f>
        <v>2</v>
      </c>
      <c r="U122" s="109">
        <f>E122+G122+I122+J122+L122+O122+P122+Q122</f>
        <v>2</v>
      </c>
      <c r="V122" s="151">
        <f>D122+F122+H122+K122+M122+N122+R122+S122</f>
        <v>0</v>
      </c>
    </row>
    <row r="123" spans="1:22" x14ac:dyDescent="0.3">
      <c r="A123" s="39">
        <f t="shared" si="16"/>
        <v>32</v>
      </c>
      <c r="B123" s="39" t="s">
        <v>37</v>
      </c>
      <c r="C123" s="39" t="s">
        <v>64</v>
      </c>
      <c r="D123" s="104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6">
        <v>2</v>
      </c>
      <c r="P123" s="105"/>
      <c r="Q123" s="105"/>
      <c r="R123" s="105"/>
      <c r="S123" s="107"/>
      <c r="T123" s="108">
        <f>SUM(D123:S123)</f>
        <v>2</v>
      </c>
      <c r="U123" s="109">
        <f>E123+G123+I123+J123+L123+O123+P123+Q123</f>
        <v>2</v>
      </c>
      <c r="V123" s="151">
        <f>D123+F123+H123+K123+M123+N123+R123+S123</f>
        <v>0</v>
      </c>
    </row>
    <row r="124" spans="1:22" x14ac:dyDescent="0.3">
      <c r="A124" s="39">
        <f t="shared" si="16"/>
        <v>33</v>
      </c>
      <c r="B124" s="39" t="s">
        <v>29</v>
      </c>
      <c r="C124" s="39" t="s">
        <v>69</v>
      </c>
      <c r="D124" s="104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6"/>
      <c r="P124" s="105"/>
      <c r="Q124" s="105">
        <v>1</v>
      </c>
      <c r="R124" s="105"/>
      <c r="S124" s="107"/>
      <c r="T124" s="108">
        <f>SUM(D124:S124)</f>
        <v>1</v>
      </c>
      <c r="U124" s="109">
        <f>E124+G124+I124+J124+L124+O124+P124+Q124</f>
        <v>1</v>
      </c>
      <c r="V124" s="151">
        <f>D124+F124+H124+K124+M124+N124+R124+S124</f>
        <v>0</v>
      </c>
    </row>
    <row r="125" spans="1:22" x14ac:dyDescent="0.3">
      <c r="A125" s="39">
        <f t="shared" si="16"/>
        <v>34</v>
      </c>
      <c r="B125" s="39" t="s">
        <v>71</v>
      </c>
      <c r="C125" s="39" t="s">
        <v>72</v>
      </c>
      <c r="D125" s="104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6"/>
      <c r="P125" s="105"/>
      <c r="Q125" s="105"/>
      <c r="R125" s="105"/>
      <c r="S125" s="107"/>
      <c r="T125" s="108">
        <f>SUM(D125:S125)</f>
        <v>0</v>
      </c>
      <c r="U125" s="109">
        <f>E125+G125+I125+J125+L125+O125+P125+Q125</f>
        <v>0</v>
      </c>
      <c r="V125" s="151">
        <f>D125+F125+H125+K125+M125+N125+R125+S125</f>
        <v>0</v>
      </c>
    </row>
    <row r="126" spans="1:22" x14ac:dyDescent="0.3">
      <c r="A126" s="39">
        <f t="shared" si="16"/>
        <v>35</v>
      </c>
      <c r="B126" s="39" t="s">
        <v>54</v>
      </c>
      <c r="C126" s="39" t="s">
        <v>65</v>
      </c>
      <c r="D126" s="104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6"/>
      <c r="P126" s="105"/>
      <c r="Q126" s="105"/>
      <c r="R126" s="105"/>
      <c r="S126" s="107"/>
      <c r="T126" s="108">
        <f>SUM(D126:S126)</f>
        <v>0</v>
      </c>
      <c r="U126" s="109">
        <f>E126+G126+I126+J126+L126+O126+P126+Q126</f>
        <v>0</v>
      </c>
      <c r="V126" s="151">
        <f>D126+F126+H126+K126+M126+N126+R126+S126</f>
        <v>0</v>
      </c>
    </row>
    <row r="127" spans="1:22" x14ac:dyDescent="0.3">
      <c r="A127" s="39">
        <f t="shared" si="16"/>
        <v>36</v>
      </c>
      <c r="B127" s="39" t="s">
        <v>48</v>
      </c>
      <c r="C127" s="39" t="s">
        <v>66</v>
      </c>
      <c r="D127" s="104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6"/>
      <c r="P127" s="105"/>
      <c r="Q127" s="105"/>
      <c r="R127" s="105"/>
      <c r="S127" s="107"/>
      <c r="T127" s="108">
        <f>SUM(D127:S127)</f>
        <v>0</v>
      </c>
      <c r="U127" s="109">
        <f>E127+G127+I127+J127+L127+O127+P127+Q127</f>
        <v>0</v>
      </c>
      <c r="V127" s="151">
        <f>D127+F127+H127+K127+M127+N127+R127+S127</f>
        <v>0</v>
      </c>
    </row>
    <row r="128" spans="1:22" x14ac:dyDescent="0.3">
      <c r="A128" s="39">
        <f t="shared" si="16"/>
        <v>37</v>
      </c>
      <c r="B128" s="39" t="s">
        <v>46</v>
      </c>
      <c r="C128" s="39" t="s">
        <v>67</v>
      </c>
      <c r="D128" s="104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6"/>
      <c r="P128" s="105"/>
      <c r="Q128" s="105"/>
      <c r="R128" s="105"/>
      <c r="S128" s="107"/>
      <c r="T128" s="108">
        <f>SUM(D128:S128)</f>
        <v>0</v>
      </c>
      <c r="U128" s="109">
        <f>E128+G128+I128+J128+L128+O128+P128+Q128</f>
        <v>0</v>
      </c>
      <c r="V128" s="151">
        <f>D128+F128+H128+K128+M128+N128+R128+S128</f>
        <v>0</v>
      </c>
    </row>
    <row r="129" spans="1:22" x14ac:dyDescent="0.3">
      <c r="A129" s="39">
        <f t="shared" si="16"/>
        <v>38</v>
      </c>
      <c r="B129" s="39" t="s">
        <v>28</v>
      </c>
      <c r="C129" s="39" t="s">
        <v>64</v>
      </c>
      <c r="D129" s="104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6"/>
      <c r="P129" s="105"/>
      <c r="Q129" s="105"/>
      <c r="R129" s="105"/>
      <c r="S129" s="107"/>
      <c r="T129" s="108">
        <f>SUM(D129:S129)</f>
        <v>0</v>
      </c>
      <c r="U129" s="109">
        <f>E129+G129+I129+J129+L129+O129+P129+Q129</f>
        <v>0</v>
      </c>
      <c r="V129" s="151">
        <f>D129+F129+H129+K129+M129+N129+R129+S129</f>
        <v>0</v>
      </c>
    </row>
    <row r="130" spans="1:22" ht="15" thickBot="1" x14ac:dyDescent="0.35">
      <c r="A130" s="40">
        <f t="shared" si="16"/>
        <v>39</v>
      </c>
      <c r="B130" s="40" t="s">
        <v>50</v>
      </c>
      <c r="C130" s="40" t="s">
        <v>67</v>
      </c>
      <c r="D130" s="112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4"/>
      <c r="P130" s="113"/>
      <c r="Q130" s="113"/>
      <c r="R130" s="113"/>
      <c r="S130" s="115"/>
      <c r="T130" s="116">
        <f>SUM(D130:S130)</f>
        <v>0</v>
      </c>
      <c r="U130" s="117">
        <f>E130+G130+I130+J130+L130+O130+P130+Q130</f>
        <v>0</v>
      </c>
      <c r="V130" s="153">
        <f>D130+F130+H130+K130+M130+N130+R130+S130</f>
        <v>0</v>
      </c>
    </row>
    <row r="131" spans="1:22" ht="15" thickBot="1" x14ac:dyDescent="0.35">
      <c r="A131" s="119"/>
      <c r="B131" s="120" t="s">
        <v>60</v>
      </c>
      <c r="C131" s="121"/>
      <c r="D131" s="122">
        <f>SUM(D92:D130)</f>
        <v>59</v>
      </c>
      <c r="E131" s="123">
        <f>SUM(E92:E130)</f>
        <v>59</v>
      </c>
      <c r="F131" s="123">
        <f t="shared" ref="F131" si="17">SUM(F92:F130)</f>
        <v>52</v>
      </c>
      <c r="G131" s="123">
        <f t="shared" ref="G131" si="18">SUM(G92:G130)</f>
        <v>58</v>
      </c>
      <c r="H131" s="123">
        <f t="shared" ref="H131" si="19">SUM(H92:H130)</f>
        <v>59</v>
      </c>
      <c r="I131" s="123">
        <f t="shared" ref="I131" si="20">SUM(I92:I130)</f>
        <v>50</v>
      </c>
      <c r="J131" s="123">
        <f t="shared" ref="J131" si="21">SUM(J92:J130)</f>
        <v>59</v>
      </c>
      <c r="K131" s="123">
        <f t="shared" ref="K131" si="22">SUM(K92:K130)</f>
        <v>58</v>
      </c>
      <c r="L131" s="123">
        <f t="shared" ref="L131" si="23">SUM(L92:L130)</f>
        <v>59</v>
      </c>
      <c r="M131" s="123">
        <f>SUM(M92:M130)</f>
        <v>59</v>
      </c>
      <c r="N131" s="123">
        <f t="shared" ref="N131" si="24">SUM(N92:N130)</f>
        <v>61</v>
      </c>
      <c r="O131" s="124">
        <f t="shared" ref="O131" si="25">SUM(O92:O130)</f>
        <v>62</v>
      </c>
      <c r="P131" s="123">
        <f t="shared" ref="P131" si="26">SUM(P92:P130)</f>
        <v>50</v>
      </c>
      <c r="Q131" s="123">
        <f t="shared" ref="Q131" si="27">SUM(Q92:Q130)</f>
        <v>61</v>
      </c>
      <c r="R131" s="123">
        <f t="shared" ref="R131" si="28">SUM(R92:R130)</f>
        <v>63</v>
      </c>
      <c r="S131" s="125">
        <f t="shared" ref="S131" si="29">SUM(S92:S130)</f>
        <v>54</v>
      </c>
      <c r="T131" s="126">
        <f>SUM(T92:T130)</f>
        <v>923</v>
      </c>
      <c r="U131" s="127">
        <f>SUM(U92:U130)</f>
        <v>458</v>
      </c>
      <c r="V131" s="154">
        <f>SUM(V92:V130)</f>
        <v>465</v>
      </c>
    </row>
    <row r="132" spans="1:22" ht="21" x14ac:dyDescent="0.4">
      <c r="B132" s="41"/>
      <c r="C132" s="41"/>
      <c r="D132" s="129"/>
      <c r="E132" s="129"/>
    </row>
    <row r="133" spans="1:22" ht="21" x14ac:dyDescent="0.4">
      <c r="B133" s="41"/>
      <c r="C133" s="41"/>
      <c r="D133" s="129"/>
      <c r="E133" s="129"/>
    </row>
    <row r="134" spans="1:22" ht="21" x14ac:dyDescent="0.4">
      <c r="B134" s="41"/>
      <c r="C134" s="41"/>
      <c r="D134" s="129"/>
      <c r="E134" s="129"/>
    </row>
    <row r="135" spans="1:22" ht="21" x14ac:dyDescent="0.4">
      <c r="B135" s="41"/>
      <c r="C135" s="41"/>
      <c r="D135" s="129"/>
      <c r="E135" s="129"/>
    </row>
    <row r="136" spans="1:22" ht="21" x14ac:dyDescent="0.4">
      <c r="B136" s="41"/>
      <c r="C136" s="41"/>
      <c r="D136" s="129"/>
      <c r="E136" s="129"/>
    </row>
    <row r="137" spans="1:22" ht="21" x14ac:dyDescent="0.4">
      <c r="B137" s="41"/>
      <c r="C137" s="41"/>
      <c r="D137" s="129"/>
      <c r="E137" s="129"/>
    </row>
    <row r="138" spans="1:22" ht="21" x14ac:dyDescent="0.4">
      <c r="B138" s="41"/>
      <c r="C138" s="41"/>
      <c r="D138" s="129"/>
      <c r="E138" s="129"/>
    </row>
    <row r="139" spans="1:22" ht="21" x14ac:dyDescent="0.4">
      <c r="B139" s="41"/>
      <c r="C139" s="41"/>
      <c r="D139" s="129"/>
      <c r="E139" s="129"/>
    </row>
    <row r="140" spans="1:22" ht="21" x14ac:dyDescent="0.4">
      <c r="B140" s="41"/>
      <c r="C140" s="41"/>
      <c r="D140" s="129"/>
      <c r="E140" s="129"/>
    </row>
    <row r="141" spans="1:22" ht="21" x14ac:dyDescent="0.4">
      <c r="B141" s="41"/>
      <c r="C141" s="41"/>
      <c r="D141" s="129"/>
      <c r="E141" s="129"/>
    </row>
    <row r="142" spans="1:22" ht="21" x14ac:dyDescent="0.4">
      <c r="B142" s="41"/>
      <c r="C142" s="41"/>
      <c r="D142" s="129"/>
      <c r="E142" s="129"/>
    </row>
    <row r="143" spans="1:22" ht="21" x14ac:dyDescent="0.4">
      <c r="B143" s="41"/>
      <c r="C143" s="41"/>
      <c r="D143" s="129"/>
      <c r="E143" s="129"/>
    </row>
    <row r="144" spans="1:22" ht="21" x14ac:dyDescent="0.4">
      <c r="B144" s="41"/>
      <c r="C144" s="41"/>
      <c r="D144" s="129"/>
      <c r="E144" s="129"/>
    </row>
    <row r="145" spans="2:5" ht="21" x14ac:dyDescent="0.4">
      <c r="B145" s="41"/>
      <c r="C145" s="41"/>
      <c r="D145" s="129"/>
      <c r="E145" s="129"/>
    </row>
    <row r="146" spans="2:5" ht="21" x14ac:dyDescent="0.4">
      <c r="B146" s="41"/>
      <c r="C146" s="41"/>
      <c r="D146" s="129"/>
      <c r="E146" s="129"/>
    </row>
    <row r="147" spans="2:5" ht="21" x14ac:dyDescent="0.4">
      <c r="B147" s="41"/>
      <c r="C147" s="41"/>
      <c r="D147" s="129"/>
      <c r="E147" s="129"/>
    </row>
    <row r="148" spans="2:5" ht="21" x14ac:dyDescent="0.4">
      <c r="B148" s="41"/>
      <c r="C148" s="41"/>
      <c r="D148" s="129"/>
      <c r="E148" s="129"/>
    </row>
    <row r="149" spans="2:5" ht="21" x14ac:dyDescent="0.4">
      <c r="B149" s="41"/>
      <c r="C149" s="41"/>
      <c r="D149" s="129"/>
      <c r="E149" s="129"/>
    </row>
    <row r="150" spans="2:5" ht="21" x14ac:dyDescent="0.4">
      <c r="B150" s="41"/>
      <c r="C150" s="41"/>
      <c r="D150" s="129"/>
      <c r="E150" s="129"/>
    </row>
    <row r="151" spans="2:5" ht="21" x14ac:dyDescent="0.4">
      <c r="B151" s="41"/>
      <c r="C151" s="41"/>
      <c r="D151" s="129"/>
      <c r="E151" s="129"/>
    </row>
    <row r="152" spans="2:5" ht="21" x14ac:dyDescent="0.4">
      <c r="B152" s="41"/>
      <c r="C152" s="41"/>
      <c r="D152" s="129"/>
      <c r="E152" s="129"/>
    </row>
    <row r="153" spans="2:5" ht="21" x14ac:dyDescent="0.4">
      <c r="B153" s="41"/>
      <c r="C153" s="41"/>
      <c r="D153" s="129"/>
      <c r="E153" s="129"/>
    </row>
    <row r="154" spans="2:5" ht="21" x14ac:dyDescent="0.4">
      <c r="B154" s="41"/>
      <c r="C154" s="41"/>
      <c r="D154" s="129"/>
      <c r="E154" s="129"/>
    </row>
    <row r="155" spans="2:5" ht="21" x14ac:dyDescent="0.4">
      <c r="B155" s="41"/>
      <c r="C155" s="41"/>
      <c r="D155" s="129"/>
      <c r="E155" s="129"/>
    </row>
    <row r="156" spans="2:5" ht="21" x14ac:dyDescent="0.4">
      <c r="B156" s="41"/>
      <c r="C156" s="41"/>
      <c r="D156" s="129"/>
      <c r="E156" s="129"/>
    </row>
    <row r="157" spans="2:5" ht="21" x14ac:dyDescent="0.4">
      <c r="B157" s="41"/>
      <c r="C157" s="41"/>
      <c r="D157" s="129"/>
      <c r="E157" s="129"/>
    </row>
    <row r="158" spans="2:5" ht="21" x14ac:dyDescent="0.4">
      <c r="B158" s="41"/>
      <c r="C158" s="41"/>
      <c r="D158" s="129"/>
      <c r="E158" s="129"/>
    </row>
    <row r="159" spans="2:5" ht="21" x14ac:dyDescent="0.4">
      <c r="B159" s="41"/>
      <c r="C159" s="41"/>
      <c r="D159" s="129"/>
      <c r="E159" s="129"/>
    </row>
    <row r="160" spans="2:5" ht="21" x14ac:dyDescent="0.4">
      <c r="B160" s="41"/>
      <c r="C160" s="41"/>
      <c r="D160" s="129"/>
      <c r="E160" s="129"/>
    </row>
    <row r="161" spans="2:5" ht="21" x14ac:dyDescent="0.4">
      <c r="B161" s="41"/>
      <c r="C161" s="41"/>
      <c r="D161" s="129"/>
      <c r="E161" s="129"/>
    </row>
    <row r="162" spans="2:5" ht="21" x14ac:dyDescent="0.4">
      <c r="B162" s="41"/>
      <c r="C162" s="41"/>
      <c r="D162" s="129"/>
      <c r="E162" s="129"/>
    </row>
    <row r="163" spans="2:5" ht="21" x14ac:dyDescent="0.4">
      <c r="B163" s="41"/>
      <c r="C163" s="41"/>
      <c r="D163" s="129"/>
      <c r="E163" s="129"/>
    </row>
    <row r="164" spans="2:5" ht="21" x14ac:dyDescent="0.4">
      <c r="B164" s="41"/>
      <c r="C164" s="41"/>
      <c r="D164" s="129"/>
      <c r="E164" s="129"/>
    </row>
    <row r="165" spans="2:5" ht="21" x14ac:dyDescent="0.4">
      <c r="B165" s="41"/>
      <c r="C165" s="41"/>
      <c r="D165" s="129"/>
      <c r="E165" s="129"/>
    </row>
    <row r="166" spans="2:5" ht="21" x14ac:dyDescent="0.4">
      <c r="B166" s="41"/>
      <c r="C166" s="41"/>
      <c r="D166" s="129"/>
      <c r="E166" s="129"/>
    </row>
    <row r="167" spans="2:5" ht="21" x14ac:dyDescent="0.4">
      <c r="B167" s="41"/>
      <c r="C167" s="41"/>
      <c r="D167" s="129"/>
      <c r="E167" s="129"/>
    </row>
    <row r="168" spans="2:5" ht="21" x14ac:dyDescent="0.4">
      <c r="B168" s="41"/>
      <c r="C168" s="41"/>
      <c r="D168" s="129"/>
      <c r="E168" s="129"/>
    </row>
    <row r="169" spans="2:5" ht="21" x14ac:dyDescent="0.4">
      <c r="B169" s="41"/>
      <c r="C169" s="41"/>
      <c r="D169" s="129"/>
      <c r="E169" s="129"/>
    </row>
    <row r="170" spans="2:5" ht="21" x14ac:dyDescent="0.4">
      <c r="B170" s="41"/>
      <c r="C170" s="41"/>
      <c r="D170" s="129"/>
      <c r="E170" s="129"/>
    </row>
    <row r="171" spans="2:5" ht="21" x14ac:dyDescent="0.4">
      <c r="B171" s="41"/>
      <c r="C171" s="41"/>
      <c r="D171" s="129"/>
      <c r="E171" s="129"/>
    </row>
    <row r="172" spans="2:5" ht="21" x14ac:dyDescent="0.4">
      <c r="B172" s="41"/>
      <c r="C172" s="41"/>
      <c r="D172" s="129"/>
      <c r="E172" s="129"/>
    </row>
    <row r="173" spans="2:5" ht="21" x14ac:dyDescent="0.4">
      <c r="B173" s="41"/>
      <c r="C173" s="41"/>
      <c r="D173" s="129"/>
      <c r="E173" s="129"/>
    </row>
    <row r="174" spans="2:5" ht="21" x14ac:dyDescent="0.4">
      <c r="B174" s="41"/>
      <c r="C174" s="41"/>
      <c r="D174" s="129"/>
      <c r="E174" s="129"/>
    </row>
    <row r="175" spans="2:5" ht="21" x14ac:dyDescent="0.4">
      <c r="B175" s="41"/>
      <c r="C175" s="41"/>
      <c r="D175" s="129"/>
      <c r="E175" s="129"/>
    </row>
    <row r="176" spans="2:5" ht="21" x14ac:dyDescent="0.4">
      <c r="B176" s="41"/>
      <c r="C176" s="41"/>
      <c r="D176" s="129"/>
      <c r="E176" s="129"/>
    </row>
    <row r="177" spans="2:5" ht="21" x14ac:dyDescent="0.4">
      <c r="B177" s="41"/>
      <c r="C177" s="41"/>
      <c r="D177" s="129"/>
      <c r="E177" s="129"/>
    </row>
    <row r="178" spans="2:5" ht="21" x14ac:dyDescent="0.4">
      <c r="B178" s="41"/>
      <c r="C178" s="41"/>
      <c r="D178" s="129"/>
      <c r="E178" s="129"/>
    </row>
    <row r="179" spans="2:5" ht="21" x14ac:dyDescent="0.4">
      <c r="B179" s="41"/>
      <c r="C179" s="41"/>
      <c r="D179" s="129"/>
      <c r="E179" s="129"/>
    </row>
    <row r="180" spans="2:5" ht="21" x14ac:dyDescent="0.4">
      <c r="B180" s="41"/>
      <c r="C180" s="41"/>
      <c r="D180" s="129"/>
      <c r="E180" s="129"/>
    </row>
    <row r="181" spans="2:5" ht="21" x14ac:dyDescent="0.4">
      <c r="B181" s="41"/>
      <c r="C181" s="41"/>
      <c r="D181" s="129"/>
      <c r="E181" s="129"/>
    </row>
    <row r="182" spans="2:5" ht="21" x14ac:dyDescent="0.4">
      <c r="B182" s="41"/>
      <c r="C182" s="41"/>
      <c r="D182" s="129"/>
      <c r="E182" s="129"/>
    </row>
    <row r="183" spans="2:5" ht="21" x14ac:dyDescent="0.4">
      <c r="B183" s="41"/>
      <c r="C183" s="41"/>
      <c r="D183" s="129"/>
      <c r="E183" s="129"/>
    </row>
    <row r="184" spans="2:5" ht="21" x14ac:dyDescent="0.4">
      <c r="B184" s="41"/>
      <c r="C184" s="41"/>
      <c r="D184" s="129"/>
      <c r="E184" s="129"/>
    </row>
    <row r="185" spans="2:5" ht="21" x14ac:dyDescent="0.4">
      <c r="B185" s="41"/>
      <c r="C185" s="41"/>
      <c r="D185" s="129"/>
      <c r="E185" s="129"/>
    </row>
    <row r="186" spans="2:5" ht="21" x14ac:dyDescent="0.4">
      <c r="B186" s="41"/>
      <c r="C186" s="41"/>
      <c r="D186" s="129"/>
      <c r="E186" s="129"/>
    </row>
    <row r="187" spans="2:5" ht="21" x14ac:dyDescent="0.4">
      <c r="B187" s="41"/>
      <c r="C187" s="41"/>
      <c r="D187" s="129"/>
      <c r="E187" s="129"/>
    </row>
    <row r="188" spans="2:5" ht="21" x14ac:dyDescent="0.4">
      <c r="B188" s="41"/>
      <c r="C188" s="41"/>
      <c r="D188" s="129"/>
      <c r="E188" s="129"/>
    </row>
    <row r="189" spans="2:5" ht="21" x14ac:dyDescent="0.4">
      <c r="B189" s="41"/>
      <c r="C189" s="41"/>
      <c r="D189" s="129"/>
      <c r="E189" s="129"/>
    </row>
    <row r="190" spans="2:5" ht="21" x14ac:dyDescent="0.4">
      <c r="B190" s="41"/>
      <c r="C190" s="41"/>
      <c r="D190" s="129"/>
      <c r="E190" s="129"/>
    </row>
    <row r="191" spans="2:5" ht="21" x14ac:dyDescent="0.4">
      <c r="B191" s="41"/>
      <c r="C191" s="41"/>
      <c r="D191" s="129"/>
      <c r="E191" s="129"/>
    </row>
    <row r="192" spans="2:5" ht="21" x14ac:dyDescent="0.4">
      <c r="B192" s="41"/>
      <c r="C192" s="41"/>
      <c r="D192" s="129"/>
      <c r="E192" s="129"/>
    </row>
    <row r="193" spans="2:5" ht="21" x14ac:dyDescent="0.4">
      <c r="B193" s="41"/>
      <c r="C193" s="41"/>
      <c r="D193" s="129"/>
      <c r="E193" s="129"/>
    </row>
    <row r="194" spans="2:5" ht="21" x14ac:dyDescent="0.4">
      <c r="B194" s="41"/>
      <c r="C194" s="41"/>
      <c r="D194" s="129"/>
      <c r="E194" s="129"/>
    </row>
    <row r="195" spans="2:5" ht="21" x14ac:dyDescent="0.4">
      <c r="B195" s="41"/>
      <c r="C195" s="41"/>
      <c r="D195" s="129"/>
      <c r="E195" s="129"/>
    </row>
    <row r="196" spans="2:5" ht="21" x14ac:dyDescent="0.4">
      <c r="B196" s="41"/>
      <c r="C196" s="41"/>
      <c r="D196" s="129"/>
      <c r="E196" s="129"/>
    </row>
    <row r="197" spans="2:5" ht="21" x14ac:dyDescent="0.4">
      <c r="B197" s="41"/>
      <c r="C197" s="41"/>
      <c r="D197" s="129"/>
      <c r="E197" s="129"/>
    </row>
    <row r="198" spans="2:5" ht="21" x14ac:dyDescent="0.4">
      <c r="B198" s="41"/>
      <c r="C198" s="41"/>
      <c r="D198" s="129"/>
      <c r="E198" s="129"/>
    </row>
    <row r="199" spans="2:5" ht="21" x14ac:dyDescent="0.4">
      <c r="B199" s="41"/>
      <c r="C199" s="41"/>
      <c r="D199" s="129"/>
      <c r="E199" s="129"/>
    </row>
    <row r="200" spans="2:5" ht="21" x14ac:dyDescent="0.4">
      <c r="B200" s="41"/>
      <c r="C200" s="41"/>
      <c r="D200" s="129"/>
      <c r="E200" s="129"/>
    </row>
    <row r="201" spans="2:5" ht="21" x14ac:dyDescent="0.4">
      <c r="B201" s="41"/>
      <c r="C201" s="41"/>
      <c r="D201" s="129"/>
      <c r="E201" s="129"/>
    </row>
    <row r="202" spans="2:5" ht="21" x14ac:dyDescent="0.4">
      <c r="B202" s="41"/>
      <c r="C202" s="41"/>
      <c r="D202" s="129"/>
      <c r="E202" s="129"/>
    </row>
    <row r="203" spans="2:5" ht="21" x14ac:dyDescent="0.4">
      <c r="B203" s="41"/>
      <c r="C203" s="41"/>
      <c r="D203" s="129"/>
      <c r="E203" s="129"/>
    </row>
    <row r="204" spans="2:5" ht="21" x14ac:dyDescent="0.4">
      <c r="B204" s="41"/>
      <c r="C204" s="41"/>
      <c r="D204" s="129"/>
      <c r="E204" s="129"/>
    </row>
    <row r="205" spans="2:5" ht="21" x14ac:dyDescent="0.4">
      <c r="B205" s="41"/>
      <c r="C205" s="41"/>
      <c r="D205" s="129"/>
      <c r="E205" s="129"/>
    </row>
    <row r="206" spans="2:5" ht="21" x14ac:dyDescent="0.4">
      <c r="B206" s="41"/>
      <c r="C206" s="41"/>
      <c r="D206" s="129"/>
      <c r="E206" s="129"/>
    </row>
    <row r="207" spans="2:5" ht="21" x14ac:dyDescent="0.4">
      <c r="B207" s="41"/>
      <c r="C207" s="41"/>
      <c r="D207" s="129"/>
      <c r="E207" s="129"/>
    </row>
    <row r="208" spans="2:5" ht="21" x14ac:dyDescent="0.4">
      <c r="B208" s="41"/>
      <c r="C208" s="41"/>
      <c r="D208" s="129"/>
      <c r="E208" s="129"/>
    </row>
    <row r="209" spans="2:5" ht="21" x14ac:dyDescent="0.4">
      <c r="B209" s="41"/>
      <c r="C209" s="41"/>
      <c r="D209" s="129"/>
      <c r="E209" s="129"/>
    </row>
    <row r="210" spans="2:5" ht="21" x14ac:dyDescent="0.4">
      <c r="B210" s="41"/>
      <c r="C210" s="41"/>
      <c r="D210" s="129"/>
      <c r="E210" s="129"/>
    </row>
    <row r="211" spans="2:5" ht="21" x14ac:dyDescent="0.4">
      <c r="B211" s="41"/>
      <c r="C211" s="41"/>
      <c r="D211" s="129"/>
      <c r="E211" s="129"/>
    </row>
    <row r="212" spans="2:5" ht="21" x14ac:dyDescent="0.4">
      <c r="B212" s="41"/>
      <c r="C212" s="41"/>
      <c r="D212" s="129"/>
      <c r="E212" s="129"/>
    </row>
    <row r="213" spans="2:5" ht="21" x14ac:dyDescent="0.4">
      <c r="B213" s="41"/>
      <c r="C213" s="41"/>
      <c r="D213" s="129"/>
      <c r="E213" s="129"/>
    </row>
    <row r="214" spans="2:5" ht="21" x14ac:dyDescent="0.4">
      <c r="B214" s="41"/>
      <c r="C214" s="41"/>
      <c r="D214" s="129"/>
      <c r="E214" s="129"/>
    </row>
    <row r="215" spans="2:5" ht="21" x14ac:dyDescent="0.4">
      <c r="B215" s="41"/>
      <c r="C215" s="41"/>
      <c r="D215" s="129"/>
      <c r="E215" s="129"/>
    </row>
    <row r="216" spans="2:5" ht="21" x14ac:dyDescent="0.4">
      <c r="B216" s="41"/>
      <c r="C216" s="41"/>
      <c r="D216" s="129"/>
      <c r="E216" s="129"/>
    </row>
    <row r="217" spans="2:5" ht="21" x14ac:dyDescent="0.4">
      <c r="B217" s="41"/>
      <c r="C217" s="41"/>
      <c r="D217" s="129"/>
      <c r="E217" s="129"/>
    </row>
    <row r="218" spans="2:5" ht="21" x14ac:dyDescent="0.4">
      <c r="B218" s="41"/>
      <c r="C218" s="41"/>
      <c r="D218" s="129"/>
      <c r="E218" s="129"/>
    </row>
    <row r="219" spans="2:5" ht="21" x14ac:dyDescent="0.4">
      <c r="B219" s="41"/>
      <c r="C219" s="41"/>
      <c r="D219" s="129"/>
      <c r="E219" s="129"/>
    </row>
    <row r="220" spans="2:5" ht="21" x14ac:dyDescent="0.4">
      <c r="B220" s="41"/>
      <c r="C220" s="41"/>
      <c r="D220" s="129"/>
      <c r="E220" s="129"/>
    </row>
    <row r="221" spans="2:5" ht="21" x14ac:dyDescent="0.4">
      <c r="B221" s="41"/>
      <c r="C221" s="41"/>
      <c r="D221" s="129"/>
      <c r="E221" s="129"/>
    </row>
    <row r="222" spans="2:5" ht="21" x14ac:dyDescent="0.4">
      <c r="B222" s="41"/>
      <c r="C222" s="41"/>
      <c r="D222" s="129"/>
      <c r="E222" s="129"/>
    </row>
    <row r="223" spans="2:5" ht="21" x14ac:dyDescent="0.4">
      <c r="B223" s="41"/>
      <c r="C223" s="41"/>
      <c r="D223" s="129"/>
      <c r="E223" s="129"/>
    </row>
    <row r="224" spans="2:5" ht="21" x14ac:dyDescent="0.4">
      <c r="B224" s="41"/>
      <c r="C224" s="41"/>
      <c r="D224" s="129"/>
      <c r="E224" s="129"/>
    </row>
    <row r="225" spans="2:5" ht="21" x14ac:dyDescent="0.4">
      <c r="B225" s="41"/>
      <c r="C225" s="41"/>
      <c r="D225" s="129"/>
      <c r="E225" s="129"/>
    </row>
    <row r="226" spans="2:5" ht="21" x14ac:dyDescent="0.4">
      <c r="B226" s="41"/>
      <c r="C226" s="41"/>
      <c r="D226" s="129"/>
      <c r="E226" s="129"/>
    </row>
    <row r="227" spans="2:5" ht="21" x14ac:dyDescent="0.4">
      <c r="B227" s="41"/>
      <c r="C227" s="41"/>
      <c r="D227" s="129"/>
      <c r="E227" s="129"/>
    </row>
    <row r="228" spans="2:5" ht="21" x14ac:dyDescent="0.4">
      <c r="B228" s="41"/>
      <c r="C228" s="41"/>
      <c r="D228" s="129"/>
      <c r="E228" s="129"/>
    </row>
    <row r="229" spans="2:5" ht="21" x14ac:dyDescent="0.4">
      <c r="B229" s="41"/>
      <c r="C229" s="41"/>
      <c r="D229" s="129"/>
      <c r="E229" s="129"/>
    </row>
    <row r="230" spans="2:5" ht="21" x14ac:dyDescent="0.4">
      <c r="B230" s="41"/>
      <c r="C230" s="41"/>
      <c r="D230" s="129"/>
      <c r="E230" s="129"/>
    </row>
    <row r="231" spans="2:5" ht="21" x14ac:dyDescent="0.4">
      <c r="B231" s="41"/>
      <c r="C231" s="41"/>
      <c r="D231" s="129"/>
      <c r="E231" s="129"/>
    </row>
    <row r="232" spans="2:5" ht="21" x14ac:dyDescent="0.4">
      <c r="B232" s="41"/>
      <c r="C232" s="41"/>
      <c r="D232" s="129"/>
      <c r="E232" s="129"/>
    </row>
    <row r="233" spans="2:5" ht="21" x14ac:dyDescent="0.4">
      <c r="B233" s="41"/>
      <c r="C233" s="41"/>
      <c r="D233" s="129"/>
      <c r="E233" s="129"/>
    </row>
    <row r="234" spans="2:5" ht="21" x14ac:dyDescent="0.4">
      <c r="B234" s="41"/>
      <c r="C234" s="41"/>
      <c r="D234" s="129"/>
      <c r="E234" s="129"/>
    </row>
    <row r="235" spans="2:5" ht="21" x14ac:dyDescent="0.4">
      <c r="B235" s="41"/>
      <c r="C235" s="41"/>
      <c r="D235" s="129"/>
      <c r="E235" s="129"/>
    </row>
    <row r="236" spans="2:5" ht="21" x14ac:dyDescent="0.4">
      <c r="B236" s="41"/>
      <c r="C236" s="41"/>
      <c r="D236" s="129"/>
      <c r="E236" s="129"/>
    </row>
    <row r="237" spans="2:5" ht="21" x14ac:dyDescent="0.4">
      <c r="B237" s="41"/>
      <c r="C237" s="41"/>
      <c r="D237" s="129"/>
      <c r="E237" s="129"/>
    </row>
    <row r="238" spans="2:5" ht="21" x14ac:dyDescent="0.4">
      <c r="B238" s="41"/>
      <c r="C238" s="41"/>
      <c r="D238" s="129"/>
      <c r="E238" s="129"/>
    </row>
    <row r="239" spans="2:5" ht="21" x14ac:dyDescent="0.4">
      <c r="B239" s="41"/>
      <c r="C239" s="41"/>
      <c r="D239" s="129"/>
      <c r="E239" s="129"/>
    </row>
    <row r="240" spans="2:5" ht="21" x14ac:dyDescent="0.4">
      <c r="B240" s="41"/>
      <c r="C240" s="41"/>
      <c r="D240" s="129"/>
      <c r="E240" s="129"/>
    </row>
    <row r="241" spans="2:5" ht="21" x14ac:dyDescent="0.4">
      <c r="B241" s="41"/>
      <c r="C241" s="41"/>
      <c r="D241" s="129"/>
      <c r="E241" s="129"/>
    </row>
    <row r="242" spans="2:5" ht="21" x14ac:dyDescent="0.4">
      <c r="B242" s="41"/>
      <c r="C242" s="41"/>
      <c r="D242" s="129"/>
      <c r="E242" s="129"/>
    </row>
    <row r="243" spans="2:5" ht="21" x14ac:dyDescent="0.4">
      <c r="B243" s="41"/>
      <c r="C243" s="41"/>
      <c r="D243" s="129"/>
      <c r="E243" s="129"/>
    </row>
    <row r="244" spans="2:5" ht="21" x14ac:dyDescent="0.4">
      <c r="B244" s="41"/>
      <c r="C244" s="41"/>
      <c r="D244" s="129"/>
      <c r="E244" s="129"/>
    </row>
    <row r="245" spans="2:5" ht="21" x14ac:dyDescent="0.4">
      <c r="B245" s="41"/>
      <c r="C245" s="41"/>
      <c r="D245" s="129"/>
      <c r="E245" s="129"/>
    </row>
    <row r="246" spans="2:5" ht="21" x14ac:dyDescent="0.4">
      <c r="B246" s="41"/>
      <c r="C246" s="41"/>
      <c r="D246" s="129"/>
      <c r="E246" s="129"/>
    </row>
    <row r="247" spans="2:5" ht="21" x14ac:dyDescent="0.4">
      <c r="B247" s="41"/>
      <c r="C247" s="41"/>
      <c r="D247" s="129"/>
      <c r="E247" s="129"/>
    </row>
    <row r="248" spans="2:5" ht="21" x14ac:dyDescent="0.4">
      <c r="B248" s="41"/>
      <c r="C248" s="41"/>
      <c r="D248" s="129"/>
      <c r="E248" s="129"/>
    </row>
    <row r="249" spans="2:5" ht="21" x14ac:dyDescent="0.4">
      <c r="B249" s="41"/>
      <c r="C249" s="41"/>
      <c r="D249" s="129"/>
      <c r="E249" s="129"/>
    </row>
    <row r="250" spans="2:5" ht="21" x14ac:dyDescent="0.4">
      <c r="B250" s="41"/>
      <c r="C250" s="41"/>
      <c r="D250" s="129"/>
      <c r="E250" s="129"/>
    </row>
    <row r="251" spans="2:5" ht="21" x14ac:dyDescent="0.4">
      <c r="B251" s="41"/>
      <c r="C251" s="41"/>
      <c r="D251" s="129"/>
      <c r="E251" s="129"/>
    </row>
    <row r="252" spans="2:5" ht="21" x14ac:dyDescent="0.4">
      <c r="B252" s="41"/>
      <c r="C252" s="41"/>
      <c r="D252" s="129"/>
      <c r="E252" s="129"/>
    </row>
    <row r="253" spans="2:5" ht="21" x14ac:dyDescent="0.4">
      <c r="B253" s="41"/>
      <c r="C253" s="41"/>
      <c r="D253" s="129"/>
      <c r="E253" s="129"/>
    </row>
    <row r="254" spans="2:5" ht="21" x14ac:dyDescent="0.4">
      <c r="B254" s="41"/>
      <c r="C254" s="41"/>
      <c r="D254" s="129"/>
      <c r="E254" s="129"/>
    </row>
    <row r="255" spans="2:5" ht="21" x14ac:dyDescent="0.4">
      <c r="B255" s="41"/>
      <c r="C255" s="41"/>
      <c r="D255" s="129"/>
      <c r="E255" s="129"/>
    </row>
    <row r="256" spans="2:5" ht="21" x14ac:dyDescent="0.4">
      <c r="B256" s="41"/>
      <c r="C256" s="41"/>
      <c r="D256" s="129"/>
      <c r="E256" s="129"/>
    </row>
    <row r="257" spans="2:5" ht="21" x14ac:dyDescent="0.4">
      <c r="B257" s="41"/>
      <c r="C257" s="41"/>
      <c r="D257" s="129"/>
      <c r="E257" s="129"/>
    </row>
    <row r="258" spans="2:5" ht="21" x14ac:dyDescent="0.4">
      <c r="B258" s="41"/>
      <c r="C258" s="41"/>
      <c r="D258" s="129"/>
      <c r="E258" s="129"/>
    </row>
    <row r="259" spans="2:5" ht="21" x14ac:dyDescent="0.4">
      <c r="B259" s="41"/>
      <c r="C259" s="41"/>
      <c r="D259" s="129"/>
      <c r="E259" s="129"/>
    </row>
    <row r="260" spans="2:5" ht="21" x14ac:dyDescent="0.4">
      <c r="B260" s="41"/>
      <c r="C260" s="41"/>
      <c r="D260" s="129"/>
      <c r="E260" s="129"/>
    </row>
    <row r="261" spans="2:5" ht="21" x14ac:dyDescent="0.4">
      <c r="B261" s="41"/>
      <c r="C261" s="41"/>
      <c r="D261" s="129"/>
      <c r="E261" s="129"/>
    </row>
    <row r="262" spans="2:5" ht="21" x14ac:dyDescent="0.4">
      <c r="B262" s="41"/>
      <c r="C262" s="41"/>
      <c r="D262" s="129"/>
      <c r="E262" s="129"/>
    </row>
    <row r="263" spans="2:5" ht="21" x14ac:dyDescent="0.4">
      <c r="B263" s="41"/>
      <c r="C263" s="41"/>
      <c r="D263" s="129"/>
      <c r="E263" s="129"/>
    </row>
    <row r="264" spans="2:5" ht="21" x14ac:dyDescent="0.4">
      <c r="B264" s="41"/>
      <c r="C264" s="41"/>
      <c r="D264" s="129"/>
      <c r="E264" s="129"/>
    </row>
    <row r="265" spans="2:5" ht="21" x14ac:dyDescent="0.4">
      <c r="B265" s="41"/>
      <c r="C265" s="41"/>
      <c r="D265" s="129"/>
      <c r="E265" s="129"/>
    </row>
    <row r="266" spans="2:5" ht="21" x14ac:dyDescent="0.4">
      <c r="B266" s="41"/>
      <c r="C266" s="41"/>
      <c r="D266" s="129"/>
      <c r="E266" s="129"/>
    </row>
    <row r="267" spans="2:5" ht="21" x14ac:dyDescent="0.4">
      <c r="B267" s="41"/>
      <c r="C267" s="41"/>
      <c r="D267" s="129"/>
      <c r="E267" s="129"/>
    </row>
    <row r="268" spans="2:5" ht="21" x14ac:dyDescent="0.4">
      <c r="B268" s="41"/>
      <c r="C268" s="41"/>
      <c r="D268" s="129"/>
      <c r="E268" s="129"/>
    </row>
    <row r="269" spans="2:5" ht="21" x14ac:dyDescent="0.4">
      <c r="B269" s="41"/>
      <c r="C269" s="41"/>
      <c r="D269" s="129"/>
      <c r="E269" s="129"/>
    </row>
    <row r="270" spans="2:5" ht="21" x14ac:dyDescent="0.4">
      <c r="B270" s="41"/>
      <c r="C270" s="41"/>
      <c r="D270" s="129"/>
      <c r="E270" s="129"/>
    </row>
    <row r="271" spans="2:5" ht="21" x14ac:dyDescent="0.4">
      <c r="B271" s="41"/>
      <c r="C271" s="41"/>
      <c r="D271" s="129"/>
      <c r="E271" s="129"/>
    </row>
    <row r="272" spans="2:5" ht="21" x14ac:dyDescent="0.4">
      <c r="B272" s="41"/>
      <c r="C272" s="41"/>
      <c r="D272" s="129"/>
      <c r="E272" s="129"/>
    </row>
    <row r="273" spans="2:5" ht="21" x14ac:dyDescent="0.4">
      <c r="B273" s="41"/>
      <c r="C273" s="41"/>
      <c r="D273" s="129"/>
      <c r="E273" s="129"/>
    </row>
    <row r="274" spans="2:5" ht="21" x14ac:dyDescent="0.4">
      <c r="B274" s="41"/>
      <c r="C274" s="41"/>
      <c r="D274" s="129"/>
      <c r="E274" s="129"/>
    </row>
    <row r="275" spans="2:5" ht="21" x14ac:dyDescent="0.4">
      <c r="B275" s="41"/>
      <c r="C275" s="41"/>
      <c r="D275" s="129"/>
      <c r="E275" s="129"/>
    </row>
    <row r="276" spans="2:5" ht="21" x14ac:dyDescent="0.4">
      <c r="B276" s="41"/>
      <c r="C276" s="41"/>
      <c r="D276" s="129"/>
      <c r="E276" s="129"/>
    </row>
    <row r="277" spans="2:5" ht="21" x14ac:dyDescent="0.4">
      <c r="B277" s="41"/>
      <c r="C277" s="41"/>
      <c r="D277" s="129"/>
      <c r="E277" s="129"/>
    </row>
    <row r="278" spans="2:5" ht="21" x14ac:dyDescent="0.4">
      <c r="B278" s="41"/>
      <c r="C278" s="41"/>
      <c r="D278" s="129"/>
      <c r="E278" s="129"/>
    </row>
    <row r="279" spans="2:5" ht="21" x14ac:dyDescent="0.4">
      <c r="B279" s="41"/>
      <c r="C279" s="41"/>
      <c r="D279" s="129"/>
      <c r="E279" s="129"/>
    </row>
    <row r="280" spans="2:5" ht="21" x14ac:dyDescent="0.4">
      <c r="B280" s="41"/>
      <c r="C280" s="41"/>
      <c r="D280" s="129"/>
      <c r="E280" s="129"/>
    </row>
    <row r="281" spans="2:5" ht="21" x14ac:dyDescent="0.4">
      <c r="B281" s="41"/>
      <c r="C281" s="41"/>
      <c r="D281" s="129"/>
      <c r="E281" s="129"/>
    </row>
    <row r="282" spans="2:5" ht="21" x14ac:dyDescent="0.4">
      <c r="B282" s="41"/>
      <c r="C282" s="41"/>
      <c r="D282" s="129"/>
      <c r="E282" s="129"/>
    </row>
    <row r="283" spans="2:5" ht="21" x14ac:dyDescent="0.4">
      <c r="B283" s="41"/>
      <c r="C283" s="41"/>
      <c r="D283" s="129"/>
      <c r="E283" s="129"/>
    </row>
    <row r="284" spans="2:5" ht="21" x14ac:dyDescent="0.4">
      <c r="B284" s="41"/>
      <c r="C284" s="41"/>
      <c r="D284" s="129"/>
      <c r="E284" s="129"/>
    </row>
    <row r="285" spans="2:5" ht="21" x14ac:dyDescent="0.4">
      <c r="B285" s="41"/>
      <c r="C285" s="41"/>
      <c r="D285" s="129"/>
      <c r="E285" s="129"/>
    </row>
    <row r="286" spans="2:5" ht="21" x14ac:dyDescent="0.4">
      <c r="B286" s="41"/>
      <c r="C286" s="41"/>
      <c r="D286" s="129"/>
      <c r="E286" s="129"/>
    </row>
    <row r="287" spans="2:5" ht="21" x14ac:dyDescent="0.4">
      <c r="B287" s="41"/>
      <c r="C287" s="41"/>
      <c r="D287" s="129"/>
      <c r="E287" s="129"/>
    </row>
    <row r="288" spans="2:5" ht="21" x14ac:dyDescent="0.4">
      <c r="B288" s="41"/>
      <c r="C288" s="41"/>
      <c r="D288" s="129"/>
      <c r="E288" s="129"/>
    </row>
    <row r="289" spans="2:5" ht="21" x14ac:dyDescent="0.4">
      <c r="B289" s="41"/>
      <c r="C289" s="41"/>
      <c r="D289" s="129"/>
      <c r="E289" s="129"/>
    </row>
    <row r="290" spans="2:5" ht="21" x14ac:dyDescent="0.4">
      <c r="B290" s="41"/>
      <c r="C290" s="41"/>
      <c r="D290" s="129"/>
      <c r="E290" s="129"/>
    </row>
    <row r="291" spans="2:5" ht="21" x14ac:dyDescent="0.4">
      <c r="B291" s="41"/>
      <c r="C291" s="41"/>
      <c r="D291" s="129"/>
      <c r="E291" s="129"/>
    </row>
    <row r="292" spans="2:5" ht="21" x14ac:dyDescent="0.4">
      <c r="B292" s="41"/>
      <c r="C292" s="41"/>
      <c r="D292" s="129"/>
      <c r="E292" s="129"/>
    </row>
    <row r="293" spans="2:5" ht="21" x14ac:dyDescent="0.4">
      <c r="B293" s="41"/>
      <c r="C293" s="41"/>
      <c r="D293" s="129"/>
      <c r="E293" s="129"/>
    </row>
    <row r="294" spans="2:5" ht="21" x14ac:dyDescent="0.4">
      <c r="B294" s="41"/>
      <c r="C294" s="41"/>
      <c r="D294" s="129"/>
      <c r="E294" s="129"/>
    </row>
    <row r="295" spans="2:5" ht="21" x14ac:dyDescent="0.4">
      <c r="B295" s="41"/>
      <c r="C295" s="41"/>
      <c r="D295" s="129"/>
      <c r="E295" s="129"/>
    </row>
    <row r="296" spans="2:5" ht="21" x14ac:dyDescent="0.4">
      <c r="B296" s="41"/>
      <c r="C296" s="41"/>
      <c r="D296" s="129"/>
      <c r="E296" s="129"/>
    </row>
    <row r="297" spans="2:5" ht="21" x14ac:dyDescent="0.4">
      <c r="B297" s="41"/>
      <c r="C297" s="41"/>
      <c r="D297" s="129"/>
      <c r="E297" s="129"/>
    </row>
    <row r="298" spans="2:5" ht="21" x14ac:dyDescent="0.4">
      <c r="B298" s="41"/>
      <c r="C298" s="41"/>
      <c r="D298" s="129"/>
      <c r="E298" s="129"/>
    </row>
    <row r="299" spans="2:5" ht="21" x14ac:dyDescent="0.4">
      <c r="B299" s="41"/>
      <c r="C299" s="41"/>
      <c r="D299" s="129"/>
      <c r="E299" s="129"/>
    </row>
    <row r="300" spans="2:5" ht="21" x14ac:dyDescent="0.4">
      <c r="B300" s="41"/>
      <c r="C300" s="41"/>
      <c r="D300" s="129"/>
      <c r="E300" s="129"/>
    </row>
    <row r="301" spans="2:5" ht="21" x14ac:dyDescent="0.4">
      <c r="B301" s="41"/>
      <c r="C301" s="41"/>
      <c r="D301" s="129"/>
      <c r="E301" s="129"/>
    </row>
    <row r="302" spans="2:5" ht="21" x14ac:dyDescent="0.4">
      <c r="B302" s="41"/>
      <c r="C302" s="41"/>
      <c r="D302" s="129"/>
      <c r="E302" s="129"/>
    </row>
    <row r="303" spans="2:5" ht="21" x14ac:dyDescent="0.4">
      <c r="B303" s="41"/>
      <c r="C303" s="41"/>
      <c r="D303" s="129"/>
      <c r="E303" s="129"/>
    </row>
    <row r="304" spans="2:5" ht="21" x14ac:dyDescent="0.4">
      <c r="B304" s="41"/>
      <c r="C304" s="41"/>
      <c r="D304" s="129"/>
      <c r="E304" s="129"/>
    </row>
    <row r="305" spans="2:5" ht="21" x14ac:dyDescent="0.4">
      <c r="B305" s="41"/>
      <c r="C305" s="41"/>
      <c r="D305" s="129"/>
      <c r="E305" s="129"/>
    </row>
    <row r="306" spans="2:5" ht="21" x14ac:dyDescent="0.4">
      <c r="B306" s="41"/>
      <c r="C306" s="41"/>
      <c r="D306" s="129"/>
      <c r="E306" s="129"/>
    </row>
    <row r="307" spans="2:5" ht="21" x14ac:dyDescent="0.4">
      <c r="B307" s="41"/>
      <c r="C307" s="41"/>
      <c r="D307" s="129"/>
      <c r="E307" s="129"/>
    </row>
    <row r="308" spans="2:5" ht="21" x14ac:dyDescent="0.4">
      <c r="B308" s="41"/>
      <c r="C308" s="41"/>
      <c r="D308" s="129"/>
      <c r="E308" s="129"/>
    </row>
    <row r="309" spans="2:5" ht="21" x14ac:dyDescent="0.4">
      <c r="B309" s="41"/>
      <c r="C309" s="41"/>
      <c r="D309" s="129"/>
      <c r="E309" s="129"/>
    </row>
    <row r="310" spans="2:5" ht="21" x14ac:dyDescent="0.4">
      <c r="B310" s="41"/>
      <c r="C310" s="41"/>
      <c r="D310" s="129"/>
      <c r="E310" s="129"/>
    </row>
    <row r="311" spans="2:5" ht="21" x14ac:dyDescent="0.4">
      <c r="B311" s="41"/>
      <c r="C311" s="41"/>
      <c r="D311" s="129"/>
      <c r="E311" s="129"/>
    </row>
    <row r="312" spans="2:5" ht="21" x14ac:dyDescent="0.4">
      <c r="B312" s="41"/>
      <c r="C312" s="41"/>
      <c r="D312" s="129"/>
      <c r="E312" s="129"/>
    </row>
    <row r="313" spans="2:5" ht="21" x14ac:dyDescent="0.4">
      <c r="B313" s="41"/>
      <c r="C313" s="41"/>
      <c r="D313" s="129"/>
      <c r="E313" s="129"/>
    </row>
    <row r="314" spans="2:5" ht="21" x14ac:dyDescent="0.4">
      <c r="B314" s="41"/>
      <c r="C314" s="41"/>
      <c r="D314" s="129"/>
      <c r="E314" s="129"/>
    </row>
    <row r="315" spans="2:5" ht="21" x14ac:dyDescent="0.4">
      <c r="B315" s="41"/>
      <c r="C315" s="41"/>
      <c r="D315" s="129"/>
      <c r="E315" s="129"/>
    </row>
    <row r="316" spans="2:5" ht="21" x14ac:dyDescent="0.4">
      <c r="B316" s="41"/>
      <c r="C316" s="41"/>
      <c r="D316" s="129"/>
      <c r="E316" s="129"/>
    </row>
    <row r="317" spans="2:5" ht="21" x14ac:dyDescent="0.4">
      <c r="B317" s="41"/>
      <c r="C317" s="41"/>
      <c r="D317" s="129"/>
      <c r="E317" s="129"/>
    </row>
    <row r="318" spans="2:5" ht="21" x14ac:dyDescent="0.4">
      <c r="B318" s="41"/>
      <c r="C318" s="41"/>
      <c r="D318" s="129"/>
      <c r="E318" s="129"/>
    </row>
    <row r="319" spans="2:5" ht="21" x14ac:dyDescent="0.4">
      <c r="B319" s="41"/>
      <c r="C319" s="41"/>
      <c r="D319" s="129"/>
      <c r="E319" s="129"/>
    </row>
    <row r="320" spans="2:5" ht="21" x14ac:dyDescent="0.4">
      <c r="B320" s="41"/>
      <c r="C320" s="41"/>
      <c r="D320" s="129"/>
      <c r="E320" s="129"/>
    </row>
    <row r="321" spans="2:5" ht="21" x14ac:dyDescent="0.4">
      <c r="B321" s="41"/>
      <c r="C321" s="41"/>
      <c r="D321" s="129"/>
      <c r="E321" s="129"/>
    </row>
    <row r="322" spans="2:5" ht="21" x14ac:dyDescent="0.4">
      <c r="B322" s="41"/>
      <c r="C322" s="41"/>
      <c r="D322" s="129"/>
      <c r="E322" s="129"/>
    </row>
    <row r="323" spans="2:5" ht="21" x14ac:dyDescent="0.4">
      <c r="B323" s="41"/>
      <c r="C323" s="41"/>
      <c r="D323" s="129"/>
      <c r="E323" s="129"/>
    </row>
    <row r="324" spans="2:5" ht="21" x14ac:dyDescent="0.4">
      <c r="B324" s="41"/>
      <c r="C324" s="41"/>
      <c r="D324" s="129"/>
      <c r="E324" s="129"/>
    </row>
    <row r="325" spans="2:5" ht="21" x14ac:dyDescent="0.4">
      <c r="B325" s="41"/>
      <c r="C325" s="41"/>
      <c r="D325" s="129"/>
      <c r="E325" s="129"/>
    </row>
    <row r="326" spans="2:5" ht="21" x14ac:dyDescent="0.4">
      <c r="B326" s="41"/>
      <c r="C326" s="41"/>
      <c r="D326" s="129"/>
      <c r="E326" s="129"/>
    </row>
    <row r="327" spans="2:5" ht="21" x14ac:dyDescent="0.4">
      <c r="B327" s="41"/>
      <c r="C327" s="41"/>
      <c r="D327" s="129"/>
      <c r="E327" s="129"/>
    </row>
    <row r="328" spans="2:5" ht="21" x14ac:dyDescent="0.4">
      <c r="B328" s="41"/>
      <c r="C328" s="41"/>
      <c r="D328" s="129"/>
      <c r="E328" s="129"/>
    </row>
    <row r="329" spans="2:5" ht="21" x14ac:dyDescent="0.4">
      <c r="B329" s="41"/>
      <c r="C329" s="41"/>
      <c r="D329" s="129"/>
      <c r="E329" s="129"/>
    </row>
    <row r="330" spans="2:5" ht="21" x14ac:dyDescent="0.4">
      <c r="B330" s="41"/>
      <c r="C330" s="41"/>
      <c r="D330" s="129"/>
      <c r="E330" s="129"/>
    </row>
    <row r="331" spans="2:5" ht="21" x14ac:dyDescent="0.4">
      <c r="B331" s="41"/>
      <c r="C331" s="41"/>
      <c r="D331" s="129"/>
      <c r="E331" s="129"/>
    </row>
    <row r="332" spans="2:5" ht="21" x14ac:dyDescent="0.4">
      <c r="B332" s="41"/>
      <c r="C332" s="41"/>
      <c r="D332" s="129"/>
      <c r="E332" s="129"/>
    </row>
    <row r="333" spans="2:5" ht="21" x14ac:dyDescent="0.4">
      <c r="B333" s="41"/>
      <c r="C333" s="41"/>
      <c r="D333" s="129"/>
      <c r="E333" s="129"/>
    </row>
    <row r="334" spans="2:5" ht="21" x14ac:dyDescent="0.4">
      <c r="B334" s="41"/>
      <c r="C334" s="41"/>
      <c r="D334" s="129"/>
      <c r="E334" s="129"/>
    </row>
    <row r="335" spans="2:5" ht="21" x14ac:dyDescent="0.4">
      <c r="B335" s="41"/>
      <c r="C335" s="41"/>
      <c r="D335" s="129"/>
      <c r="E335" s="129"/>
    </row>
    <row r="336" spans="2:5" ht="21" x14ac:dyDescent="0.4">
      <c r="B336" s="41"/>
      <c r="C336" s="41"/>
      <c r="D336" s="129"/>
      <c r="E336" s="129"/>
    </row>
    <row r="337" spans="2:5" ht="21" x14ac:dyDescent="0.4">
      <c r="B337" s="41"/>
      <c r="C337" s="41"/>
      <c r="D337" s="129"/>
      <c r="E337" s="129"/>
    </row>
    <row r="338" spans="2:5" ht="21" x14ac:dyDescent="0.4">
      <c r="B338" s="41"/>
      <c r="C338" s="41"/>
      <c r="D338" s="129"/>
      <c r="E338" s="129"/>
    </row>
    <row r="339" spans="2:5" ht="21" x14ac:dyDescent="0.4">
      <c r="B339" s="41"/>
      <c r="C339" s="41"/>
      <c r="D339" s="129"/>
      <c r="E339" s="129"/>
    </row>
    <row r="340" spans="2:5" ht="21" x14ac:dyDescent="0.4">
      <c r="B340" s="41"/>
      <c r="C340" s="41"/>
      <c r="D340" s="129"/>
      <c r="E340" s="129"/>
    </row>
    <row r="341" spans="2:5" ht="21" x14ac:dyDescent="0.4">
      <c r="B341" s="41"/>
      <c r="C341" s="41"/>
      <c r="D341" s="129"/>
      <c r="E341" s="129"/>
    </row>
    <row r="342" spans="2:5" ht="21" x14ac:dyDescent="0.4">
      <c r="B342" s="41"/>
      <c r="C342" s="41"/>
      <c r="D342" s="129"/>
      <c r="E342" s="129"/>
    </row>
    <row r="343" spans="2:5" ht="21" x14ac:dyDescent="0.4">
      <c r="B343" s="41"/>
      <c r="C343" s="41"/>
      <c r="D343" s="129"/>
      <c r="E343" s="129"/>
    </row>
    <row r="344" spans="2:5" ht="21" x14ac:dyDescent="0.4">
      <c r="B344" s="41"/>
      <c r="C344" s="41"/>
      <c r="D344" s="129"/>
      <c r="E344" s="129"/>
    </row>
    <row r="345" spans="2:5" ht="21" x14ac:dyDescent="0.4">
      <c r="B345" s="41"/>
      <c r="C345" s="41"/>
      <c r="D345" s="129"/>
      <c r="E345" s="129"/>
    </row>
    <row r="346" spans="2:5" ht="21" x14ac:dyDescent="0.4">
      <c r="B346" s="41"/>
      <c r="C346" s="41"/>
      <c r="D346" s="129"/>
      <c r="E346" s="129"/>
    </row>
    <row r="347" spans="2:5" ht="21" x14ac:dyDescent="0.4">
      <c r="B347" s="41"/>
      <c r="C347" s="41"/>
      <c r="D347" s="129"/>
      <c r="E347" s="129"/>
    </row>
    <row r="348" spans="2:5" ht="21" x14ac:dyDescent="0.4">
      <c r="B348" s="41"/>
      <c r="C348" s="41"/>
      <c r="D348" s="129"/>
      <c r="E348" s="129"/>
    </row>
    <row r="349" spans="2:5" ht="21" x14ac:dyDescent="0.4">
      <c r="B349" s="41"/>
      <c r="C349" s="41"/>
      <c r="D349" s="129"/>
      <c r="E349" s="129"/>
    </row>
    <row r="350" spans="2:5" ht="21" x14ac:dyDescent="0.4">
      <c r="B350" s="41"/>
      <c r="C350" s="41"/>
      <c r="D350" s="129"/>
      <c r="E350" s="129"/>
    </row>
    <row r="351" spans="2:5" ht="21" x14ac:dyDescent="0.4">
      <c r="B351" s="41"/>
      <c r="C351" s="41"/>
      <c r="D351" s="129"/>
      <c r="E351" s="129"/>
    </row>
    <row r="352" spans="2:5" ht="21" x14ac:dyDescent="0.4">
      <c r="B352" s="41"/>
      <c r="C352" s="41"/>
      <c r="D352" s="129"/>
      <c r="E352" s="129"/>
    </row>
    <row r="353" spans="2:5" ht="21" x14ac:dyDescent="0.4">
      <c r="B353" s="41"/>
      <c r="C353" s="41"/>
      <c r="D353" s="129"/>
      <c r="E353" s="129"/>
    </row>
    <row r="354" spans="2:5" ht="21" x14ac:dyDescent="0.4">
      <c r="B354" s="41"/>
      <c r="C354" s="41"/>
      <c r="D354" s="129"/>
      <c r="E354" s="129"/>
    </row>
    <row r="355" spans="2:5" ht="21" x14ac:dyDescent="0.4">
      <c r="B355" s="41"/>
      <c r="C355" s="41"/>
      <c r="D355" s="129"/>
      <c r="E355" s="129"/>
    </row>
  </sheetData>
  <sortState xmlns:xlrd2="http://schemas.microsoft.com/office/spreadsheetml/2017/richdata2" ref="B92:V130">
    <sortCondition descending="1" ref="V92:V130"/>
  </sortState>
  <mergeCells count="18">
    <mergeCell ref="A90:A91"/>
    <mergeCell ref="B90:B91"/>
    <mergeCell ref="C90:C91"/>
    <mergeCell ref="D90:S90"/>
    <mergeCell ref="T90:V90"/>
    <mergeCell ref="B131:C131"/>
    <mergeCell ref="A46:A47"/>
    <mergeCell ref="B46:B47"/>
    <mergeCell ref="C46:C47"/>
    <mergeCell ref="D46:S46"/>
    <mergeCell ref="T46:V46"/>
    <mergeCell ref="B87:C87"/>
    <mergeCell ref="A2:A3"/>
    <mergeCell ref="B2:B3"/>
    <mergeCell ref="C2:C3"/>
    <mergeCell ref="D2:S2"/>
    <mergeCell ref="T2:V2"/>
    <mergeCell ref="B43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2B45-B5F8-4CAB-89E5-6B2544B5B8F3}">
  <dimension ref="A1:E12"/>
  <sheetViews>
    <sheetView tabSelected="1" zoomScale="130" zoomScaleNormal="130" workbookViewId="0">
      <selection activeCell="H16" sqref="H16"/>
    </sheetView>
  </sheetViews>
  <sheetFormatPr defaultRowHeight="14.4" x14ac:dyDescent="0.3"/>
  <cols>
    <col min="1" max="1" width="3" bestFit="1" customWidth="1"/>
    <col min="2" max="2" width="18.21875" bestFit="1" customWidth="1"/>
    <col min="3" max="3" width="7.5546875" bestFit="1" customWidth="1"/>
    <col min="4" max="4" width="6.5546875" bestFit="1" customWidth="1"/>
    <col min="5" max="5" width="7.44140625" bestFit="1" customWidth="1"/>
  </cols>
  <sheetData>
    <row r="1" spans="1:5" x14ac:dyDescent="0.3">
      <c r="A1" s="86" t="s">
        <v>2</v>
      </c>
      <c r="B1" s="37" t="s">
        <v>61</v>
      </c>
      <c r="C1" s="90" t="s">
        <v>59</v>
      </c>
      <c r="D1" s="91"/>
      <c r="E1" s="92"/>
    </row>
    <row r="2" spans="1:5" ht="15" thickBot="1" x14ac:dyDescent="0.35">
      <c r="A2" s="93"/>
      <c r="B2" s="38"/>
      <c r="C2" s="98" t="s">
        <v>56</v>
      </c>
      <c r="D2" s="99" t="s">
        <v>57</v>
      </c>
      <c r="E2" s="100" t="s">
        <v>58</v>
      </c>
    </row>
    <row r="3" spans="1:5" x14ac:dyDescent="0.3">
      <c r="A3" s="136">
        <v>1</v>
      </c>
      <c r="B3" s="130" t="s">
        <v>67</v>
      </c>
      <c r="C3" s="141">
        <v>311</v>
      </c>
      <c r="D3" s="141">
        <v>126</v>
      </c>
      <c r="E3" s="141">
        <v>185</v>
      </c>
    </row>
    <row r="4" spans="1:5" x14ac:dyDescent="0.3">
      <c r="A4" s="136">
        <f>A3+1</f>
        <v>2</v>
      </c>
      <c r="B4" s="136" t="s">
        <v>64</v>
      </c>
      <c r="C4" s="141">
        <v>162</v>
      </c>
      <c r="D4" s="141">
        <v>110</v>
      </c>
      <c r="E4" s="141">
        <v>52</v>
      </c>
    </row>
    <row r="5" spans="1:5" x14ac:dyDescent="0.3">
      <c r="A5" s="136">
        <f t="shared" ref="A5:A11" si="0">A4+1</f>
        <v>3</v>
      </c>
      <c r="B5" s="136" t="s">
        <v>65</v>
      </c>
      <c r="C5" s="141">
        <v>150</v>
      </c>
      <c r="D5" s="141">
        <v>78</v>
      </c>
      <c r="E5" s="141">
        <v>72</v>
      </c>
    </row>
    <row r="6" spans="1:5" x14ac:dyDescent="0.3">
      <c r="A6" s="39">
        <f t="shared" si="0"/>
        <v>4</v>
      </c>
      <c r="B6" s="39" t="s">
        <v>62</v>
      </c>
      <c r="C6" s="108">
        <v>81</v>
      </c>
      <c r="D6" s="108">
        <v>52</v>
      </c>
      <c r="E6" s="108">
        <v>29</v>
      </c>
    </row>
    <row r="7" spans="1:5" x14ac:dyDescent="0.3">
      <c r="A7" s="39">
        <f t="shared" si="0"/>
        <v>5</v>
      </c>
      <c r="B7" s="39" t="s">
        <v>66</v>
      </c>
      <c r="C7" s="108">
        <v>55</v>
      </c>
      <c r="D7" s="108">
        <v>26</v>
      </c>
      <c r="E7" s="108">
        <v>29</v>
      </c>
    </row>
    <row r="8" spans="1:5" x14ac:dyDescent="0.3">
      <c r="A8" s="39">
        <f t="shared" si="0"/>
        <v>6</v>
      </c>
      <c r="B8" s="39" t="s">
        <v>70</v>
      </c>
      <c r="C8" s="108">
        <v>50</v>
      </c>
      <c r="D8" s="108">
        <v>4</v>
      </c>
      <c r="E8" s="108">
        <v>46</v>
      </c>
    </row>
    <row r="9" spans="1:5" x14ac:dyDescent="0.3">
      <c r="A9" s="39">
        <f t="shared" si="0"/>
        <v>7</v>
      </c>
      <c r="B9" s="39" t="s">
        <v>68</v>
      </c>
      <c r="C9" s="108">
        <v>48</v>
      </c>
      <c r="D9" s="108">
        <v>26</v>
      </c>
      <c r="E9" s="108">
        <v>22</v>
      </c>
    </row>
    <row r="10" spans="1:5" x14ac:dyDescent="0.3">
      <c r="A10" s="39">
        <f t="shared" si="0"/>
        <v>8</v>
      </c>
      <c r="B10" s="39" t="s">
        <v>63</v>
      </c>
      <c r="C10" s="108">
        <v>46</v>
      </c>
      <c r="D10" s="108">
        <v>28</v>
      </c>
      <c r="E10" s="108">
        <v>18</v>
      </c>
    </row>
    <row r="11" spans="1:5" ht="15" thickBot="1" x14ac:dyDescent="0.35">
      <c r="A11" s="39">
        <f t="shared" si="0"/>
        <v>9</v>
      </c>
      <c r="B11" s="40" t="s">
        <v>72</v>
      </c>
      <c r="C11" s="155">
        <v>20</v>
      </c>
      <c r="D11" s="155">
        <v>8</v>
      </c>
      <c r="E11" s="155">
        <v>12</v>
      </c>
    </row>
    <row r="12" spans="1:5" ht="15" thickBot="1" x14ac:dyDescent="0.35">
      <c r="A12" s="119"/>
      <c r="B12" s="156"/>
      <c r="C12" s="126">
        <f>SUM(C3:C11)</f>
        <v>923</v>
      </c>
      <c r="D12" s="127">
        <f>SUM(D3:D10)</f>
        <v>450</v>
      </c>
      <c r="E12" s="128">
        <f>SUM(E3:E10)</f>
        <v>453</v>
      </c>
    </row>
  </sheetData>
  <sortState xmlns:xlrd2="http://schemas.microsoft.com/office/spreadsheetml/2017/richdata2" ref="B3:E11">
    <sortCondition descending="1" ref="C3:C11"/>
  </sortState>
  <mergeCells count="3">
    <mergeCell ref="A1:A2"/>
    <mergeCell ref="B1:B2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839A-CAD3-402E-AEDE-3CB32EF3DA98}">
  <dimension ref="A1:V354"/>
  <sheetViews>
    <sheetView topLeftCell="A18" zoomScale="90" zoomScaleNormal="90" workbookViewId="0">
      <selection activeCell="V41" sqref="V41"/>
    </sheetView>
  </sheetViews>
  <sheetFormatPr defaultRowHeight="14.4" x14ac:dyDescent="0.3"/>
  <cols>
    <col min="1" max="1" width="3" style="2" bestFit="1" customWidth="1"/>
    <col min="2" max="2" width="19.5546875" style="2" bestFit="1" customWidth="1"/>
    <col min="3" max="3" width="18.21875" style="42" bestFit="1" customWidth="1"/>
    <col min="4" max="4" width="5.33203125" style="8" bestFit="1" customWidth="1"/>
    <col min="5" max="5" width="4.5546875" style="8" bestFit="1" customWidth="1"/>
    <col min="6" max="6" width="5" style="8" bestFit="1" customWidth="1"/>
    <col min="7" max="7" width="4.6640625" style="8" bestFit="1" customWidth="1"/>
    <col min="8" max="8" width="5.33203125" style="8" bestFit="1" customWidth="1"/>
    <col min="9" max="9" width="4.5546875" style="8" bestFit="1" customWidth="1"/>
    <col min="10" max="10" width="5.44140625" style="8" bestFit="1" customWidth="1"/>
    <col min="11" max="11" width="5.21875" style="8" bestFit="1" customWidth="1"/>
    <col min="12" max="12" width="4.77734375" style="8" bestFit="1" customWidth="1"/>
    <col min="13" max="13" width="5" style="8" bestFit="1" customWidth="1"/>
    <col min="14" max="14" width="5.21875" style="8" bestFit="1" customWidth="1"/>
    <col min="15" max="15" width="6" style="60" bestFit="1" customWidth="1"/>
    <col min="16" max="16" width="4.77734375" style="8" bestFit="1" customWidth="1"/>
    <col min="17" max="17" width="4.6640625" style="8" bestFit="1" customWidth="1"/>
    <col min="18" max="18" width="5.6640625" style="8" bestFit="1" customWidth="1"/>
    <col min="19" max="19" width="5.33203125" style="8" bestFit="1" customWidth="1"/>
    <col min="20" max="20" width="8.5546875" style="82" bestFit="1" customWidth="1"/>
    <col min="21" max="21" width="7.109375" style="82" bestFit="1" customWidth="1"/>
    <col min="22" max="22" width="7.5546875" style="82" bestFit="1" customWidth="1"/>
  </cols>
  <sheetData>
    <row r="1" spans="1:22" x14ac:dyDescent="0.3">
      <c r="A1" s="11" t="s">
        <v>2</v>
      </c>
      <c r="B1" s="11" t="s">
        <v>0</v>
      </c>
      <c r="C1" s="37" t="s">
        <v>61</v>
      </c>
      <c r="D1" s="13" t="s">
        <v>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  <c r="T1" s="61" t="s">
        <v>59</v>
      </c>
      <c r="U1" s="62"/>
      <c r="V1" s="63"/>
    </row>
    <row r="2" spans="1:22" ht="15" thickBot="1" x14ac:dyDescent="0.35">
      <c r="A2" s="12"/>
      <c r="B2" s="12"/>
      <c r="C2" s="38"/>
      <c r="D2" s="33" t="s">
        <v>3</v>
      </c>
      <c r="E2" s="34" t="s">
        <v>4</v>
      </c>
      <c r="F2" s="35" t="s">
        <v>5</v>
      </c>
      <c r="G2" s="34" t="s">
        <v>6</v>
      </c>
      <c r="H2" s="35" t="s">
        <v>3</v>
      </c>
      <c r="I2" s="34" t="s">
        <v>7</v>
      </c>
      <c r="J2" s="34" t="s">
        <v>8</v>
      </c>
      <c r="K2" s="35" t="s">
        <v>9</v>
      </c>
      <c r="L2" s="34" t="s">
        <v>10</v>
      </c>
      <c r="M2" s="35" t="s">
        <v>11</v>
      </c>
      <c r="N2" s="35" t="s">
        <v>12</v>
      </c>
      <c r="O2" s="54" t="s">
        <v>13</v>
      </c>
      <c r="P2" s="34" t="s">
        <v>14</v>
      </c>
      <c r="Q2" s="34" t="s">
        <v>15</v>
      </c>
      <c r="R2" s="35" t="s">
        <v>16</v>
      </c>
      <c r="S2" s="36" t="s">
        <v>17</v>
      </c>
      <c r="T2" s="64" t="s">
        <v>56</v>
      </c>
      <c r="U2" s="65" t="s">
        <v>57</v>
      </c>
      <c r="V2" s="66" t="s">
        <v>58</v>
      </c>
    </row>
    <row r="3" spans="1:22" ht="18" customHeight="1" x14ac:dyDescent="0.3">
      <c r="A3" s="3">
        <v>1</v>
      </c>
      <c r="B3" s="3" t="s">
        <v>51</v>
      </c>
      <c r="C3" s="52" t="s">
        <v>62</v>
      </c>
      <c r="D3" s="16">
        <v>8</v>
      </c>
      <c r="E3" s="17"/>
      <c r="F3" s="17"/>
      <c r="G3" s="17">
        <v>6</v>
      </c>
      <c r="H3" s="17"/>
      <c r="I3" s="17"/>
      <c r="J3" s="17"/>
      <c r="K3" s="17"/>
      <c r="L3" s="17"/>
      <c r="M3" s="17"/>
      <c r="N3" s="17"/>
      <c r="O3" s="55">
        <v>8</v>
      </c>
      <c r="P3" s="17"/>
      <c r="Q3" s="17"/>
      <c r="R3" s="17">
        <v>13</v>
      </c>
      <c r="S3" s="18"/>
      <c r="T3" s="67">
        <f>SUM(D3:S3)</f>
        <v>35</v>
      </c>
      <c r="U3" s="68">
        <f>E3+G3+I3+J3+L3+O3+P3+Q3</f>
        <v>14</v>
      </c>
      <c r="V3" s="69">
        <f>D3+F3+H3+K3+M3+N3+R3+S3</f>
        <v>21</v>
      </c>
    </row>
    <row r="4" spans="1:22" ht="18" customHeight="1" x14ac:dyDescent="0.3">
      <c r="A4" s="4">
        <f>A3+1</f>
        <v>2</v>
      </c>
      <c r="B4" s="4" t="s">
        <v>26</v>
      </c>
      <c r="C4" s="39" t="s">
        <v>63</v>
      </c>
      <c r="D4" s="19">
        <v>13</v>
      </c>
      <c r="E4" s="20"/>
      <c r="F4" s="20"/>
      <c r="G4" s="20">
        <f>14+1</f>
        <v>15</v>
      </c>
      <c r="H4" s="20"/>
      <c r="I4" s="20"/>
      <c r="J4" s="20"/>
      <c r="K4" s="20">
        <v>2</v>
      </c>
      <c r="L4" s="20"/>
      <c r="M4" s="20"/>
      <c r="N4" s="20">
        <v>3</v>
      </c>
      <c r="O4" s="56"/>
      <c r="P4" s="20"/>
      <c r="Q4" s="20">
        <f>8+5</f>
        <v>13</v>
      </c>
      <c r="R4" s="20"/>
      <c r="S4" s="21"/>
      <c r="T4" s="70">
        <f t="shared" ref="T4:T41" si="0">SUM(D4:S4)</f>
        <v>46</v>
      </c>
      <c r="U4" s="71">
        <f t="shared" ref="U4:U41" si="1">E4+G4+I4+J4+L4+O4+P4+Q4</f>
        <v>28</v>
      </c>
      <c r="V4" s="72">
        <f t="shared" ref="V4:V41" si="2">D4+F4+H4+K4+M4+N4+R4+S4</f>
        <v>18</v>
      </c>
    </row>
    <row r="5" spans="1:22" ht="18" customHeight="1" x14ac:dyDescent="0.3">
      <c r="A5" s="5">
        <f t="shared" ref="A5:A41" si="3">A4+1</f>
        <v>3</v>
      </c>
      <c r="B5" s="5" t="s">
        <v>71</v>
      </c>
      <c r="C5" s="47" t="s">
        <v>72</v>
      </c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57"/>
      <c r="P5" s="23"/>
      <c r="Q5" s="23"/>
      <c r="R5" s="23"/>
      <c r="S5" s="24"/>
      <c r="T5" s="73">
        <f t="shared" si="0"/>
        <v>0</v>
      </c>
      <c r="U5" s="74">
        <f t="shared" si="1"/>
        <v>0</v>
      </c>
      <c r="V5" s="75">
        <f t="shared" si="2"/>
        <v>0</v>
      </c>
    </row>
    <row r="6" spans="1:22" ht="18" customHeight="1" x14ac:dyDescent="0.3">
      <c r="A6" s="4">
        <f t="shared" si="3"/>
        <v>4</v>
      </c>
      <c r="B6" s="4" t="s">
        <v>32</v>
      </c>
      <c r="C6" s="43" t="s">
        <v>64</v>
      </c>
      <c r="D6" s="19"/>
      <c r="E6" s="20"/>
      <c r="F6" s="20">
        <f>5+2</f>
        <v>7</v>
      </c>
      <c r="G6" s="20"/>
      <c r="H6" s="20"/>
      <c r="I6" s="20">
        <v>4</v>
      </c>
      <c r="J6" s="20"/>
      <c r="K6" s="20"/>
      <c r="L6" s="20"/>
      <c r="M6" s="20"/>
      <c r="N6" s="20"/>
      <c r="O6" s="56">
        <v>1</v>
      </c>
      <c r="P6" s="20"/>
      <c r="Q6" s="20"/>
      <c r="R6" s="20"/>
      <c r="S6" s="21"/>
      <c r="T6" s="70">
        <f t="shared" si="0"/>
        <v>12</v>
      </c>
      <c r="U6" s="71">
        <f t="shared" si="1"/>
        <v>5</v>
      </c>
      <c r="V6" s="72">
        <f t="shared" si="2"/>
        <v>7</v>
      </c>
    </row>
    <row r="7" spans="1:22" ht="18" customHeight="1" x14ac:dyDescent="0.3">
      <c r="A7" s="5">
        <f t="shared" si="3"/>
        <v>5</v>
      </c>
      <c r="B7" s="5" t="s">
        <v>36</v>
      </c>
      <c r="C7" s="49" t="s">
        <v>65</v>
      </c>
      <c r="D7" s="22"/>
      <c r="E7" s="23"/>
      <c r="F7" s="23"/>
      <c r="G7" s="23">
        <v>4</v>
      </c>
      <c r="H7" s="23"/>
      <c r="I7" s="23"/>
      <c r="J7" s="23"/>
      <c r="K7" s="23"/>
      <c r="L7" s="23"/>
      <c r="M7" s="23"/>
      <c r="N7" s="23">
        <v>8</v>
      </c>
      <c r="O7" s="57"/>
      <c r="P7" s="23"/>
      <c r="Q7" s="23"/>
      <c r="R7" s="23"/>
      <c r="S7" s="24"/>
      <c r="T7" s="73">
        <f t="shared" si="0"/>
        <v>12</v>
      </c>
      <c r="U7" s="74">
        <f t="shared" si="1"/>
        <v>4</v>
      </c>
      <c r="V7" s="75">
        <f t="shared" si="2"/>
        <v>8</v>
      </c>
    </row>
    <row r="8" spans="1:22" ht="18" customHeight="1" x14ac:dyDescent="0.3">
      <c r="A8" s="4">
        <f t="shared" si="3"/>
        <v>6</v>
      </c>
      <c r="B8" s="4" t="s">
        <v>25</v>
      </c>
      <c r="C8" s="46" t="s">
        <v>66</v>
      </c>
      <c r="D8" s="19">
        <v>10</v>
      </c>
      <c r="E8" s="20"/>
      <c r="F8" s="20"/>
      <c r="G8" s="20"/>
      <c r="H8" s="20"/>
      <c r="I8" s="20"/>
      <c r="J8" s="20"/>
      <c r="K8" s="20"/>
      <c r="L8" s="20"/>
      <c r="M8" s="20"/>
      <c r="N8" s="20">
        <v>10</v>
      </c>
      <c r="O8" s="56"/>
      <c r="P8" s="20"/>
      <c r="Q8" s="20"/>
      <c r="R8" s="20">
        <v>2</v>
      </c>
      <c r="S8" s="21"/>
      <c r="T8" s="70">
        <f t="shared" si="0"/>
        <v>22</v>
      </c>
      <c r="U8" s="71">
        <f t="shared" si="1"/>
        <v>0</v>
      </c>
      <c r="V8" s="72">
        <f t="shared" si="2"/>
        <v>22</v>
      </c>
    </row>
    <row r="9" spans="1:22" ht="18" customHeight="1" x14ac:dyDescent="0.3">
      <c r="A9" s="5">
        <f t="shared" si="3"/>
        <v>7</v>
      </c>
      <c r="B9" s="5" t="s">
        <v>23</v>
      </c>
      <c r="C9" s="50" t="s">
        <v>70</v>
      </c>
      <c r="D9" s="22"/>
      <c r="E9" s="23"/>
      <c r="F9" s="23"/>
      <c r="G9" s="23"/>
      <c r="H9" s="23"/>
      <c r="I9" s="23"/>
      <c r="J9" s="23"/>
      <c r="K9" s="23">
        <v>14</v>
      </c>
      <c r="L9" s="23"/>
      <c r="M9" s="23"/>
      <c r="N9" s="23">
        <v>12</v>
      </c>
      <c r="O9" s="57"/>
      <c r="P9" s="23"/>
      <c r="Q9" s="23"/>
      <c r="R9" s="23">
        <v>16</v>
      </c>
      <c r="S9" s="24">
        <v>4</v>
      </c>
      <c r="T9" s="73">
        <f t="shared" si="0"/>
        <v>46</v>
      </c>
      <c r="U9" s="74">
        <f t="shared" si="1"/>
        <v>0</v>
      </c>
      <c r="V9" s="75">
        <f t="shared" si="2"/>
        <v>46</v>
      </c>
    </row>
    <row r="10" spans="1:22" ht="18" customHeight="1" x14ac:dyDescent="0.3">
      <c r="A10" s="4">
        <f t="shared" si="3"/>
        <v>8</v>
      </c>
      <c r="B10" s="4" t="s">
        <v>22</v>
      </c>
      <c r="C10" s="44" t="s">
        <v>67</v>
      </c>
      <c r="D10" s="19"/>
      <c r="E10" s="20">
        <f>16+4</f>
        <v>20</v>
      </c>
      <c r="F10" s="20">
        <v>14</v>
      </c>
      <c r="G10" s="20">
        <v>6</v>
      </c>
      <c r="H10" s="20">
        <f>10+8</f>
        <v>18</v>
      </c>
      <c r="I10" s="20"/>
      <c r="J10" s="20"/>
      <c r="K10" s="20"/>
      <c r="L10" s="20"/>
      <c r="M10" s="20">
        <v>8</v>
      </c>
      <c r="N10" s="20"/>
      <c r="O10" s="56">
        <v>9.75</v>
      </c>
      <c r="P10" s="20">
        <v>11</v>
      </c>
      <c r="Q10" s="20"/>
      <c r="R10" s="20">
        <v>8</v>
      </c>
      <c r="S10" s="21">
        <f>17+11</f>
        <v>28</v>
      </c>
      <c r="T10" s="70">
        <f t="shared" si="0"/>
        <v>122.75</v>
      </c>
      <c r="U10" s="71">
        <f t="shared" si="1"/>
        <v>46.75</v>
      </c>
      <c r="V10" s="72">
        <f t="shared" si="2"/>
        <v>76</v>
      </c>
    </row>
    <row r="11" spans="1:22" ht="18" customHeight="1" x14ac:dyDescent="0.3">
      <c r="A11" s="5">
        <f t="shared" si="3"/>
        <v>9</v>
      </c>
      <c r="B11" s="5" t="s">
        <v>54</v>
      </c>
      <c r="C11" s="49" t="s">
        <v>65</v>
      </c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57"/>
      <c r="P11" s="23"/>
      <c r="Q11" s="23"/>
      <c r="R11" s="23"/>
      <c r="S11" s="24"/>
      <c r="T11" s="73">
        <f t="shared" si="0"/>
        <v>0</v>
      </c>
      <c r="U11" s="74">
        <f t="shared" si="1"/>
        <v>0</v>
      </c>
      <c r="V11" s="75">
        <f t="shared" si="2"/>
        <v>0</v>
      </c>
    </row>
    <row r="12" spans="1:22" ht="18" customHeight="1" x14ac:dyDescent="0.3">
      <c r="A12" s="9">
        <f t="shared" si="3"/>
        <v>10</v>
      </c>
      <c r="B12" s="4" t="s">
        <v>34</v>
      </c>
      <c r="C12" s="51" t="s">
        <v>68</v>
      </c>
      <c r="D12" s="19"/>
      <c r="E12" s="20"/>
      <c r="F12" s="20"/>
      <c r="G12" s="20">
        <v>1</v>
      </c>
      <c r="H12" s="20"/>
      <c r="I12" s="20"/>
      <c r="J12" s="20"/>
      <c r="K12" s="20"/>
      <c r="L12" s="20"/>
      <c r="M12" s="20"/>
      <c r="N12" s="20"/>
      <c r="O12" s="56">
        <v>2</v>
      </c>
      <c r="P12" s="20"/>
      <c r="Q12" s="20"/>
      <c r="R12" s="20">
        <v>6</v>
      </c>
      <c r="S12" s="21"/>
      <c r="T12" s="70">
        <f t="shared" si="0"/>
        <v>9</v>
      </c>
      <c r="U12" s="71">
        <f t="shared" si="1"/>
        <v>3</v>
      </c>
      <c r="V12" s="72">
        <f t="shared" si="2"/>
        <v>6</v>
      </c>
    </row>
    <row r="13" spans="1:22" ht="18" customHeight="1" x14ac:dyDescent="0.3">
      <c r="A13" s="5">
        <f t="shared" si="3"/>
        <v>11</v>
      </c>
      <c r="B13" s="5" t="s">
        <v>55</v>
      </c>
      <c r="C13" s="44" t="s">
        <v>67</v>
      </c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57"/>
      <c r="P13" s="23"/>
      <c r="Q13" s="23">
        <v>2</v>
      </c>
      <c r="R13" s="23"/>
      <c r="S13" s="24"/>
      <c r="T13" s="73">
        <f t="shared" si="0"/>
        <v>2</v>
      </c>
      <c r="U13" s="74">
        <f t="shared" si="1"/>
        <v>2</v>
      </c>
      <c r="V13" s="75">
        <f t="shared" si="2"/>
        <v>0</v>
      </c>
    </row>
    <row r="14" spans="1:22" ht="18" customHeight="1" x14ac:dyDescent="0.3">
      <c r="A14" s="4">
        <f t="shared" si="3"/>
        <v>12</v>
      </c>
      <c r="B14" s="4" t="s">
        <v>20</v>
      </c>
      <c r="C14" s="44" t="s">
        <v>67</v>
      </c>
      <c r="D14" s="19">
        <v>16</v>
      </c>
      <c r="E14" s="20">
        <v>8</v>
      </c>
      <c r="F14" s="20"/>
      <c r="G14" s="20"/>
      <c r="H14" s="20">
        <v>2</v>
      </c>
      <c r="I14" s="20"/>
      <c r="J14" s="20">
        <v>4</v>
      </c>
      <c r="K14" s="20">
        <v>9</v>
      </c>
      <c r="L14" s="20"/>
      <c r="M14" s="20">
        <v>6</v>
      </c>
      <c r="N14" s="20"/>
      <c r="O14" s="56"/>
      <c r="P14" s="20">
        <v>14</v>
      </c>
      <c r="Q14" s="20"/>
      <c r="R14" s="20"/>
      <c r="S14" s="21"/>
      <c r="T14" s="70">
        <f t="shared" si="0"/>
        <v>59</v>
      </c>
      <c r="U14" s="71">
        <f t="shared" si="1"/>
        <v>26</v>
      </c>
      <c r="V14" s="72">
        <f t="shared" si="2"/>
        <v>33</v>
      </c>
    </row>
    <row r="15" spans="1:22" ht="18" customHeight="1" x14ac:dyDescent="0.3">
      <c r="A15" s="5">
        <f t="shared" si="3"/>
        <v>13</v>
      </c>
      <c r="B15" s="5" t="s">
        <v>41</v>
      </c>
      <c r="C15" s="44" t="s">
        <v>67</v>
      </c>
      <c r="D15" s="22"/>
      <c r="E15" s="23"/>
      <c r="F15" s="23"/>
      <c r="G15" s="23"/>
      <c r="H15" s="23"/>
      <c r="I15" s="23"/>
      <c r="J15" s="23"/>
      <c r="K15" s="23"/>
      <c r="L15" s="23"/>
      <c r="M15" s="23">
        <v>4</v>
      </c>
      <c r="N15" s="23"/>
      <c r="O15" s="57"/>
      <c r="P15" s="23"/>
      <c r="Q15" s="23"/>
      <c r="R15" s="23"/>
      <c r="S15" s="24"/>
      <c r="T15" s="73">
        <f t="shared" si="0"/>
        <v>4</v>
      </c>
      <c r="U15" s="74">
        <f t="shared" si="1"/>
        <v>0</v>
      </c>
      <c r="V15" s="75">
        <f t="shared" si="2"/>
        <v>4</v>
      </c>
    </row>
    <row r="16" spans="1:22" ht="18" customHeight="1" x14ac:dyDescent="0.3">
      <c r="A16" s="4">
        <f t="shared" si="3"/>
        <v>14</v>
      </c>
      <c r="B16" s="4" t="s">
        <v>48</v>
      </c>
      <c r="C16" s="46" t="s">
        <v>66</v>
      </c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6"/>
      <c r="P16" s="20"/>
      <c r="Q16" s="20"/>
      <c r="R16" s="20"/>
      <c r="S16" s="21"/>
      <c r="T16" s="70">
        <f t="shared" si="0"/>
        <v>0</v>
      </c>
      <c r="U16" s="71">
        <f t="shared" si="1"/>
        <v>0</v>
      </c>
      <c r="V16" s="72">
        <f t="shared" si="2"/>
        <v>0</v>
      </c>
    </row>
    <row r="17" spans="1:22" ht="18" customHeight="1" x14ac:dyDescent="0.3">
      <c r="A17" s="5">
        <f t="shared" si="3"/>
        <v>15</v>
      </c>
      <c r="B17" s="5" t="s">
        <v>30</v>
      </c>
      <c r="C17" s="46" t="s">
        <v>66</v>
      </c>
      <c r="D17" s="22">
        <v>4</v>
      </c>
      <c r="E17" s="23"/>
      <c r="F17" s="23"/>
      <c r="G17" s="23"/>
      <c r="H17" s="23"/>
      <c r="I17" s="23"/>
      <c r="J17" s="23">
        <v>6</v>
      </c>
      <c r="K17" s="23"/>
      <c r="L17" s="23">
        <v>6</v>
      </c>
      <c r="M17" s="23"/>
      <c r="N17" s="23">
        <v>2</v>
      </c>
      <c r="O17" s="57"/>
      <c r="P17" s="23"/>
      <c r="Q17" s="23"/>
      <c r="R17" s="23"/>
      <c r="S17" s="24"/>
      <c r="T17" s="73">
        <f t="shared" si="0"/>
        <v>18</v>
      </c>
      <c r="U17" s="74">
        <f t="shared" si="1"/>
        <v>12</v>
      </c>
      <c r="V17" s="75">
        <f t="shared" si="2"/>
        <v>6</v>
      </c>
    </row>
    <row r="18" spans="1:22" ht="18" customHeight="1" x14ac:dyDescent="0.3">
      <c r="A18" s="4">
        <f t="shared" si="3"/>
        <v>16</v>
      </c>
      <c r="B18" s="4" t="s">
        <v>46</v>
      </c>
      <c r="C18" s="44" t="s">
        <v>67</v>
      </c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56"/>
      <c r="P18" s="20"/>
      <c r="Q18" s="20"/>
      <c r="R18" s="20"/>
      <c r="S18" s="21"/>
      <c r="T18" s="70">
        <f t="shared" si="0"/>
        <v>0</v>
      </c>
      <c r="U18" s="71">
        <f t="shared" si="1"/>
        <v>0</v>
      </c>
      <c r="V18" s="72">
        <f t="shared" si="2"/>
        <v>0</v>
      </c>
    </row>
    <row r="19" spans="1:22" ht="18" customHeight="1" x14ac:dyDescent="0.3">
      <c r="A19" s="5">
        <f t="shared" si="3"/>
        <v>17</v>
      </c>
      <c r="B19" s="5" t="s">
        <v>21</v>
      </c>
      <c r="C19" s="43" t="s">
        <v>64</v>
      </c>
      <c r="D19" s="22"/>
      <c r="E19" s="23"/>
      <c r="F19" s="23"/>
      <c r="G19" s="23">
        <v>1</v>
      </c>
      <c r="H19" s="23">
        <v>6</v>
      </c>
      <c r="I19" s="23"/>
      <c r="J19" s="23"/>
      <c r="K19" s="23"/>
      <c r="L19" s="23"/>
      <c r="M19" s="23"/>
      <c r="N19" s="23"/>
      <c r="O19" s="57"/>
      <c r="P19" s="23"/>
      <c r="Q19" s="23">
        <f>12+2</f>
        <v>14</v>
      </c>
      <c r="R19" s="23"/>
      <c r="S19" s="24">
        <v>8</v>
      </c>
      <c r="T19" s="73">
        <f t="shared" si="0"/>
        <v>29</v>
      </c>
      <c r="U19" s="74">
        <f t="shared" si="1"/>
        <v>15</v>
      </c>
      <c r="V19" s="75">
        <f t="shared" si="2"/>
        <v>14</v>
      </c>
    </row>
    <row r="20" spans="1:22" ht="18" customHeight="1" x14ac:dyDescent="0.3">
      <c r="A20" s="4">
        <f t="shared" si="3"/>
        <v>18</v>
      </c>
      <c r="B20" s="4" t="s">
        <v>28</v>
      </c>
      <c r="C20" s="43" t="s">
        <v>64</v>
      </c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6"/>
      <c r="P20" s="20"/>
      <c r="Q20" s="20"/>
      <c r="R20" s="20"/>
      <c r="S20" s="21"/>
      <c r="T20" s="70">
        <f t="shared" si="0"/>
        <v>0</v>
      </c>
      <c r="U20" s="71">
        <f t="shared" si="1"/>
        <v>0</v>
      </c>
      <c r="V20" s="72">
        <f t="shared" si="2"/>
        <v>0</v>
      </c>
    </row>
    <row r="21" spans="1:22" ht="18" customHeight="1" x14ac:dyDescent="0.3">
      <c r="A21" s="5">
        <f t="shared" si="3"/>
        <v>19</v>
      </c>
      <c r="B21" s="5" t="s">
        <v>40</v>
      </c>
      <c r="C21" s="51" t="s">
        <v>68</v>
      </c>
      <c r="D21" s="22"/>
      <c r="E21" s="23"/>
      <c r="F21" s="23"/>
      <c r="G21" s="23"/>
      <c r="H21" s="23">
        <v>4</v>
      </c>
      <c r="I21" s="23"/>
      <c r="J21" s="23"/>
      <c r="K21" s="23"/>
      <c r="L21" s="23"/>
      <c r="M21" s="23">
        <v>10</v>
      </c>
      <c r="N21" s="23">
        <v>2</v>
      </c>
      <c r="O21" s="57"/>
      <c r="P21" s="23"/>
      <c r="Q21" s="23"/>
      <c r="R21" s="23"/>
      <c r="S21" s="24"/>
      <c r="T21" s="73">
        <f t="shared" si="0"/>
        <v>16</v>
      </c>
      <c r="U21" s="74">
        <f t="shared" si="1"/>
        <v>0</v>
      </c>
      <c r="V21" s="75">
        <f t="shared" si="2"/>
        <v>16</v>
      </c>
    </row>
    <row r="22" spans="1:22" ht="18" customHeight="1" x14ac:dyDescent="0.3">
      <c r="A22" s="4">
        <f t="shared" si="3"/>
        <v>20</v>
      </c>
      <c r="B22" s="4" t="s">
        <v>19</v>
      </c>
      <c r="C22" s="44" t="s">
        <v>67</v>
      </c>
      <c r="D22" s="19">
        <v>6</v>
      </c>
      <c r="E22" s="20">
        <v>10</v>
      </c>
      <c r="F22" s="20"/>
      <c r="G22" s="20"/>
      <c r="H22" s="20">
        <v>16</v>
      </c>
      <c r="I22" s="20"/>
      <c r="J22" s="20"/>
      <c r="K22" s="20"/>
      <c r="L22" s="20">
        <v>4</v>
      </c>
      <c r="M22" s="20">
        <v>16</v>
      </c>
      <c r="N22" s="20"/>
      <c r="O22" s="56"/>
      <c r="P22" s="20">
        <f>17+8</f>
        <v>25</v>
      </c>
      <c r="Q22" s="20">
        <v>3</v>
      </c>
      <c r="R22" s="20">
        <v>10</v>
      </c>
      <c r="S22" s="21"/>
      <c r="T22" s="70">
        <f t="shared" si="0"/>
        <v>90</v>
      </c>
      <c r="U22" s="71">
        <f t="shared" si="1"/>
        <v>42</v>
      </c>
      <c r="V22" s="72">
        <f t="shared" si="2"/>
        <v>48</v>
      </c>
    </row>
    <row r="23" spans="1:22" ht="18" customHeight="1" x14ac:dyDescent="0.3">
      <c r="A23" s="5">
        <f t="shared" si="3"/>
        <v>21</v>
      </c>
      <c r="B23" s="5" t="s">
        <v>45</v>
      </c>
      <c r="C23" s="49" t="s">
        <v>65</v>
      </c>
      <c r="D23" s="22"/>
      <c r="E23" s="23"/>
      <c r="F23" s="23"/>
      <c r="G23" s="23"/>
      <c r="H23" s="23"/>
      <c r="I23" s="23"/>
      <c r="J23" s="23"/>
      <c r="K23" s="23">
        <v>1</v>
      </c>
      <c r="L23" s="23"/>
      <c r="M23" s="23"/>
      <c r="N23" s="23"/>
      <c r="O23" s="57"/>
      <c r="P23" s="23"/>
      <c r="Q23" s="23"/>
      <c r="R23" s="23"/>
      <c r="S23" s="24"/>
      <c r="T23" s="73">
        <f t="shared" si="0"/>
        <v>1</v>
      </c>
      <c r="U23" s="74">
        <f t="shared" si="1"/>
        <v>0</v>
      </c>
      <c r="V23" s="75">
        <f t="shared" si="2"/>
        <v>1</v>
      </c>
    </row>
    <row r="24" spans="1:22" ht="18" customHeight="1" x14ac:dyDescent="0.3">
      <c r="A24" s="4">
        <f t="shared" si="3"/>
        <v>22</v>
      </c>
      <c r="B24" s="4" t="s">
        <v>29</v>
      </c>
      <c r="C24" s="48" t="s">
        <v>69</v>
      </c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6"/>
      <c r="P24" s="20"/>
      <c r="Q24" s="20">
        <v>1</v>
      </c>
      <c r="R24" s="20"/>
      <c r="S24" s="21"/>
      <c r="T24" s="70">
        <f t="shared" si="0"/>
        <v>1</v>
      </c>
      <c r="U24" s="71">
        <f t="shared" si="1"/>
        <v>1</v>
      </c>
      <c r="V24" s="72">
        <f t="shared" si="2"/>
        <v>0</v>
      </c>
    </row>
    <row r="25" spans="1:22" ht="18" customHeight="1" x14ac:dyDescent="0.3">
      <c r="A25" s="5">
        <f t="shared" si="3"/>
        <v>23</v>
      </c>
      <c r="B25" s="5" t="s">
        <v>38</v>
      </c>
      <c r="C25" s="43" t="s">
        <v>64</v>
      </c>
      <c r="D25" s="22"/>
      <c r="E25" s="23"/>
      <c r="F25" s="23"/>
      <c r="G25" s="23">
        <v>2</v>
      </c>
      <c r="H25" s="23"/>
      <c r="I25" s="23"/>
      <c r="J25" s="23"/>
      <c r="K25" s="23"/>
      <c r="L25" s="23"/>
      <c r="M25" s="23"/>
      <c r="N25" s="23"/>
      <c r="O25" s="57"/>
      <c r="P25" s="23"/>
      <c r="Q25" s="23">
        <v>3</v>
      </c>
      <c r="R25" s="23"/>
      <c r="S25" s="24"/>
      <c r="T25" s="73">
        <f t="shared" si="0"/>
        <v>5</v>
      </c>
      <c r="U25" s="74">
        <f t="shared" si="1"/>
        <v>5</v>
      </c>
      <c r="V25" s="75">
        <f t="shared" si="2"/>
        <v>0</v>
      </c>
    </row>
    <row r="26" spans="1:22" ht="18" customHeight="1" x14ac:dyDescent="0.3">
      <c r="A26" s="4">
        <f t="shared" si="3"/>
        <v>24</v>
      </c>
      <c r="B26" s="4" t="s">
        <v>18</v>
      </c>
      <c r="C26" s="43" t="s">
        <v>64</v>
      </c>
      <c r="D26" s="19">
        <v>2</v>
      </c>
      <c r="E26" s="20">
        <v>13</v>
      </c>
      <c r="F26" s="20"/>
      <c r="G26" s="20">
        <v>5</v>
      </c>
      <c r="H26" s="20"/>
      <c r="I26" s="20">
        <f>12+9</f>
        <v>21</v>
      </c>
      <c r="J26" s="20">
        <v>8</v>
      </c>
      <c r="K26" s="20">
        <f>12+2+1</f>
        <v>15</v>
      </c>
      <c r="L26" s="20">
        <f>16+13</f>
        <v>29</v>
      </c>
      <c r="M26" s="20"/>
      <c r="N26" s="20">
        <f>6+5</f>
        <v>11</v>
      </c>
      <c r="O26" s="56">
        <v>6</v>
      </c>
      <c r="P26" s="20"/>
      <c r="Q26" s="20"/>
      <c r="R26" s="20">
        <v>2</v>
      </c>
      <c r="S26" s="21"/>
      <c r="T26" s="70">
        <f t="shared" si="0"/>
        <v>112</v>
      </c>
      <c r="U26" s="71">
        <f t="shared" si="1"/>
        <v>82</v>
      </c>
      <c r="V26" s="72">
        <f t="shared" si="2"/>
        <v>30</v>
      </c>
    </row>
    <row r="27" spans="1:22" ht="18" customHeight="1" x14ac:dyDescent="0.3">
      <c r="A27" s="5">
        <f t="shared" si="3"/>
        <v>25</v>
      </c>
      <c r="B27" s="5" t="s">
        <v>37</v>
      </c>
      <c r="C27" s="43" t="s">
        <v>64</v>
      </c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57">
        <v>2</v>
      </c>
      <c r="P27" s="23"/>
      <c r="Q27" s="23"/>
      <c r="R27" s="23"/>
      <c r="S27" s="24"/>
      <c r="T27" s="73">
        <f t="shared" si="0"/>
        <v>2</v>
      </c>
      <c r="U27" s="74">
        <f t="shared" si="1"/>
        <v>2</v>
      </c>
      <c r="V27" s="75">
        <f t="shared" si="2"/>
        <v>0</v>
      </c>
    </row>
    <row r="28" spans="1:22" ht="18" customHeight="1" x14ac:dyDescent="0.3">
      <c r="A28" s="4">
        <f t="shared" si="3"/>
        <v>26</v>
      </c>
      <c r="B28" s="4" t="s">
        <v>31</v>
      </c>
      <c r="C28" s="49" t="s">
        <v>65</v>
      </c>
      <c r="D28" s="19"/>
      <c r="E28" s="20">
        <v>2</v>
      </c>
      <c r="F28" s="20">
        <f>12+9</f>
        <v>21</v>
      </c>
      <c r="G28" s="20"/>
      <c r="H28" s="20">
        <v>13</v>
      </c>
      <c r="I28" s="20">
        <v>6</v>
      </c>
      <c r="J28" s="20"/>
      <c r="K28" s="20"/>
      <c r="L28" s="20">
        <v>10</v>
      </c>
      <c r="M28" s="20">
        <v>13</v>
      </c>
      <c r="N28" s="20"/>
      <c r="O28" s="56"/>
      <c r="P28" s="20"/>
      <c r="Q28" s="20"/>
      <c r="R28" s="20"/>
      <c r="S28" s="21">
        <v>14</v>
      </c>
      <c r="T28" s="70">
        <f t="shared" si="0"/>
        <v>79</v>
      </c>
      <c r="U28" s="71">
        <f t="shared" si="1"/>
        <v>18</v>
      </c>
      <c r="V28" s="72">
        <f t="shared" si="2"/>
        <v>61</v>
      </c>
    </row>
    <row r="29" spans="1:22" ht="18" customHeight="1" x14ac:dyDescent="0.3">
      <c r="A29" s="5">
        <f t="shared" si="3"/>
        <v>27</v>
      </c>
      <c r="B29" s="5" t="s">
        <v>52</v>
      </c>
      <c r="C29" s="43" t="s">
        <v>64</v>
      </c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>
        <v>1</v>
      </c>
      <c r="O29" s="57"/>
      <c r="P29" s="23"/>
      <c r="Q29" s="23">
        <v>1</v>
      </c>
      <c r="R29" s="23"/>
      <c r="S29" s="24"/>
      <c r="T29" s="73">
        <f t="shared" si="0"/>
        <v>2</v>
      </c>
      <c r="U29" s="74">
        <f t="shared" si="1"/>
        <v>1</v>
      </c>
      <c r="V29" s="75">
        <f t="shared" si="2"/>
        <v>1</v>
      </c>
    </row>
    <row r="30" spans="1:22" ht="18" customHeight="1" x14ac:dyDescent="0.3">
      <c r="A30" s="4">
        <f t="shared" si="3"/>
        <v>28</v>
      </c>
      <c r="B30" s="4" t="s">
        <v>43</v>
      </c>
      <c r="C30" s="53" t="s">
        <v>62</v>
      </c>
      <c r="D30" s="19"/>
      <c r="E30" s="20"/>
      <c r="F30" s="20"/>
      <c r="G30" s="20">
        <v>9</v>
      </c>
      <c r="H30" s="20"/>
      <c r="I30" s="20">
        <v>5</v>
      </c>
      <c r="J30" s="20">
        <v>10</v>
      </c>
      <c r="K30" s="20">
        <v>5</v>
      </c>
      <c r="L30" s="20"/>
      <c r="M30" s="20"/>
      <c r="N30" s="20">
        <v>3</v>
      </c>
      <c r="O30" s="56">
        <f>10+4</f>
        <v>14</v>
      </c>
      <c r="P30" s="20"/>
      <c r="Q30" s="20"/>
      <c r="R30" s="20"/>
      <c r="S30" s="21"/>
      <c r="T30" s="70">
        <f t="shared" si="0"/>
        <v>46</v>
      </c>
      <c r="U30" s="71">
        <f t="shared" si="1"/>
        <v>38</v>
      </c>
      <c r="V30" s="72">
        <f t="shared" si="2"/>
        <v>8</v>
      </c>
    </row>
    <row r="31" spans="1:22" ht="18" customHeight="1" x14ac:dyDescent="0.3">
      <c r="A31" s="5">
        <f t="shared" si="3"/>
        <v>29</v>
      </c>
      <c r="B31" s="5" t="s">
        <v>53</v>
      </c>
      <c r="C31" s="50" t="s">
        <v>70</v>
      </c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57"/>
      <c r="P31" s="23"/>
      <c r="Q31" s="23">
        <v>4</v>
      </c>
      <c r="R31" s="23"/>
      <c r="S31" s="24"/>
      <c r="T31" s="73">
        <f t="shared" si="0"/>
        <v>4</v>
      </c>
      <c r="U31" s="74">
        <f t="shared" si="1"/>
        <v>4</v>
      </c>
      <c r="V31" s="75">
        <f t="shared" si="2"/>
        <v>0</v>
      </c>
    </row>
    <row r="32" spans="1:22" ht="18" customHeight="1" x14ac:dyDescent="0.3">
      <c r="A32" s="4">
        <f t="shared" si="3"/>
        <v>30</v>
      </c>
      <c r="B32" s="4" t="s">
        <v>49</v>
      </c>
      <c r="C32" s="44" t="s">
        <v>67</v>
      </c>
      <c r="D32" s="19"/>
      <c r="E32" s="20"/>
      <c r="F32" s="20"/>
      <c r="G32" s="20"/>
      <c r="H32" s="20"/>
      <c r="I32" s="20"/>
      <c r="J32" s="20"/>
      <c r="K32" s="20">
        <f>6+1</f>
        <v>7</v>
      </c>
      <c r="L32" s="20"/>
      <c r="M32" s="20"/>
      <c r="N32" s="20">
        <f>4+4+1</f>
        <v>9</v>
      </c>
      <c r="O32" s="56"/>
      <c r="P32" s="20"/>
      <c r="Q32" s="20"/>
      <c r="R32" s="20"/>
      <c r="S32" s="21"/>
      <c r="T32" s="70">
        <f t="shared" si="0"/>
        <v>16</v>
      </c>
      <c r="U32" s="71">
        <f t="shared" si="1"/>
        <v>0</v>
      </c>
      <c r="V32" s="72">
        <f t="shared" si="2"/>
        <v>16</v>
      </c>
    </row>
    <row r="33" spans="1:22" ht="18" customHeight="1" x14ac:dyDescent="0.3">
      <c r="A33" s="5">
        <f t="shared" si="3"/>
        <v>31</v>
      </c>
      <c r="B33" s="5" t="s">
        <v>44</v>
      </c>
      <c r="C33" s="51" t="s">
        <v>68</v>
      </c>
      <c r="D33" s="22"/>
      <c r="E33" s="23"/>
      <c r="F33" s="23"/>
      <c r="G33" s="23"/>
      <c r="H33" s="23"/>
      <c r="I33" s="23"/>
      <c r="J33" s="23">
        <v>13</v>
      </c>
      <c r="K33" s="23"/>
      <c r="L33" s="23"/>
      <c r="M33" s="23"/>
      <c r="N33" s="23"/>
      <c r="O33" s="57"/>
      <c r="P33" s="23"/>
      <c r="Q33" s="23">
        <v>10</v>
      </c>
      <c r="R33" s="23"/>
      <c r="S33" s="24"/>
      <c r="T33" s="73">
        <f t="shared" si="0"/>
        <v>23</v>
      </c>
      <c r="U33" s="74">
        <f t="shared" si="1"/>
        <v>23</v>
      </c>
      <c r="V33" s="75">
        <f t="shared" si="2"/>
        <v>0</v>
      </c>
    </row>
    <row r="34" spans="1:22" ht="18" customHeight="1" x14ac:dyDescent="0.3">
      <c r="A34" s="4">
        <f t="shared" si="3"/>
        <v>32</v>
      </c>
      <c r="B34" s="4" t="s">
        <v>42</v>
      </c>
      <c r="C34" s="46" t="s">
        <v>66</v>
      </c>
      <c r="D34" s="19"/>
      <c r="E34" s="20">
        <v>6</v>
      </c>
      <c r="F34" s="20"/>
      <c r="G34" s="20"/>
      <c r="H34" s="20"/>
      <c r="I34" s="20"/>
      <c r="J34" s="20"/>
      <c r="K34" s="20"/>
      <c r="L34" s="20">
        <v>2</v>
      </c>
      <c r="M34" s="20"/>
      <c r="N34" s="20"/>
      <c r="O34" s="56"/>
      <c r="P34" s="20"/>
      <c r="Q34" s="20"/>
      <c r="R34" s="20"/>
      <c r="S34" s="21"/>
      <c r="T34" s="70">
        <f t="shared" si="0"/>
        <v>8</v>
      </c>
      <c r="U34" s="71">
        <f t="shared" si="1"/>
        <v>8</v>
      </c>
      <c r="V34" s="72">
        <f t="shared" si="2"/>
        <v>0</v>
      </c>
    </row>
    <row r="35" spans="1:22" ht="18" customHeight="1" x14ac:dyDescent="0.3">
      <c r="A35" s="5">
        <f t="shared" si="3"/>
        <v>33</v>
      </c>
      <c r="B35" s="5" t="s">
        <v>39</v>
      </c>
      <c r="C35" s="46" t="s">
        <v>66</v>
      </c>
      <c r="D35" s="22"/>
      <c r="E35" s="23"/>
      <c r="F35" s="23"/>
      <c r="G35" s="23">
        <v>2</v>
      </c>
      <c r="H35" s="23"/>
      <c r="I35" s="23"/>
      <c r="J35" s="23"/>
      <c r="K35" s="23">
        <v>1</v>
      </c>
      <c r="L35" s="23"/>
      <c r="M35" s="23"/>
      <c r="N35" s="23"/>
      <c r="O35" s="57"/>
      <c r="P35" s="23"/>
      <c r="Q35" s="23">
        <v>4</v>
      </c>
      <c r="R35" s="23"/>
      <c r="S35" s="24"/>
      <c r="T35" s="73">
        <f t="shared" si="0"/>
        <v>7</v>
      </c>
      <c r="U35" s="74">
        <f t="shared" si="1"/>
        <v>6</v>
      </c>
      <c r="V35" s="75">
        <f t="shared" si="2"/>
        <v>1</v>
      </c>
    </row>
    <row r="36" spans="1:22" ht="18" customHeight="1" x14ac:dyDescent="0.3">
      <c r="A36" s="4">
        <f t="shared" si="3"/>
        <v>34</v>
      </c>
      <c r="B36" s="4" t="s">
        <v>27</v>
      </c>
      <c r="C36" s="48" t="s">
        <v>69</v>
      </c>
      <c r="D36" s="19"/>
      <c r="E36" s="20"/>
      <c r="F36" s="20">
        <v>6</v>
      </c>
      <c r="G36" s="20">
        <v>1</v>
      </c>
      <c r="H36" s="20"/>
      <c r="I36" s="20"/>
      <c r="J36" s="20"/>
      <c r="K36" s="20">
        <v>4</v>
      </c>
      <c r="L36" s="20"/>
      <c r="M36" s="20">
        <v>2</v>
      </c>
      <c r="N36" s="20"/>
      <c r="O36" s="56"/>
      <c r="P36" s="20"/>
      <c r="Q36" s="20">
        <v>6</v>
      </c>
      <c r="R36" s="20"/>
      <c r="S36" s="21"/>
      <c r="T36" s="70">
        <f t="shared" si="0"/>
        <v>19</v>
      </c>
      <c r="U36" s="71">
        <f t="shared" si="1"/>
        <v>7</v>
      </c>
      <c r="V36" s="72">
        <f t="shared" si="2"/>
        <v>12</v>
      </c>
    </row>
    <row r="37" spans="1:22" ht="18" customHeight="1" x14ac:dyDescent="0.3">
      <c r="A37" s="5">
        <f t="shared" si="3"/>
        <v>35</v>
      </c>
      <c r="B37" s="5" t="s">
        <v>33</v>
      </c>
      <c r="C37" s="44" t="s">
        <v>67</v>
      </c>
      <c r="D37" s="22"/>
      <c r="E37" s="23"/>
      <c r="F37" s="23">
        <v>4</v>
      </c>
      <c r="G37" s="23"/>
      <c r="H37" s="23"/>
      <c r="I37" s="23"/>
      <c r="J37" s="23"/>
      <c r="K37" s="23"/>
      <c r="L37" s="23"/>
      <c r="M37" s="23"/>
      <c r="N37" s="23"/>
      <c r="O37" s="57"/>
      <c r="P37" s="23"/>
      <c r="Q37" s="23"/>
      <c r="R37" s="23">
        <v>4</v>
      </c>
      <c r="S37" s="24"/>
      <c r="T37" s="73">
        <f t="shared" si="0"/>
        <v>8</v>
      </c>
      <c r="U37" s="74">
        <f t="shared" si="1"/>
        <v>0</v>
      </c>
      <c r="V37" s="75">
        <f t="shared" si="2"/>
        <v>8</v>
      </c>
    </row>
    <row r="38" spans="1:22" ht="18" customHeight="1" x14ac:dyDescent="0.3">
      <c r="A38" s="4">
        <f t="shared" si="3"/>
        <v>36</v>
      </c>
      <c r="B38" s="4" t="s">
        <v>47</v>
      </c>
      <c r="C38" s="49" t="s">
        <v>65</v>
      </c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56"/>
      <c r="P38" s="20"/>
      <c r="Q38" s="20"/>
      <c r="R38" s="20">
        <v>1</v>
      </c>
      <c r="S38" s="21"/>
      <c r="T38" s="70">
        <f t="shared" si="0"/>
        <v>1</v>
      </c>
      <c r="U38" s="71">
        <f t="shared" si="1"/>
        <v>0</v>
      </c>
      <c r="V38" s="72">
        <f t="shared" si="2"/>
        <v>1</v>
      </c>
    </row>
    <row r="39" spans="1:22" ht="18" customHeight="1" x14ac:dyDescent="0.3">
      <c r="A39" s="5">
        <f t="shared" si="3"/>
        <v>37</v>
      </c>
      <c r="B39" s="5" t="s">
        <v>24</v>
      </c>
      <c r="C39" s="49" t="s">
        <v>65</v>
      </c>
      <c r="D39" s="22"/>
      <c r="E39" s="23"/>
      <c r="F39" s="23"/>
      <c r="G39" s="23"/>
      <c r="H39" s="23"/>
      <c r="I39" s="23">
        <v>14</v>
      </c>
      <c r="J39" s="23">
        <f>16+2</f>
        <v>18</v>
      </c>
      <c r="K39" s="23"/>
      <c r="L39" s="23">
        <v>8</v>
      </c>
      <c r="M39" s="23"/>
      <c r="N39" s="23"/>
      <c r="O39" s="57">
        <v>16</v>
      </c>
      <c r="P39" s="23"/>
      <c r="Q39" s="23"/>
      <c r="R39" s="23">
        <v>1</v>
      </c>
      <c r="S39" s="24"/>
      <c r="T39" s="73">
        <f t="shared" si="0"/>
        <v>57</v>
      </c>
      <c r="U39" s="74">
        <f t="shared" si="1"/>
        <v>56</v>
      </c>
      <c r="V39" s="75">
        <f t="shared" si="2"/>
        <v>1</v>
      </c>
    </row>
    <row r="40" spans="1:22" ht="18" customHeight="1" x14ac:dyDescent="0.3">
      <c r="A40" s="4">
        <f t="shared" si="3"/>
        <v>38</v>
      </c>
      <c r="B40" s="4" t="s">
        <v>50</v>
      </c>
      <c r="C40" s="44" t="s">
        <v>67</v>
      </c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56"/>
      <c r="P40" s="20"/>
      <c r="Q40" s="20"/>
      <c r="R40" s="20"/>
      <c r="S40" s="21"/>
      <c r="T40" s="70">
        <f t="shared" si="0"/>
        <v>0</v>
      </c>
      <c r="U40" s="71">
        <f t="shared" si="1"/>
        <v>0</v>
      </c>
      <c r="V40" s="72">
        <f t="shared" si="2"/>
        <v>0</v>
      </c>
    </row>
    <row r="41" spans="1:22" ht="18" customHeight="1" thickBot="1" x14ac:dyDescent="0.35">
      <c r="A41" s="10">
        <f t="shared" si="3"/>
        <v>39</v>
      </c>
      <c r="B41" s="10" t="s">
        <v>35</v>
      </c>
      <c r="C41" s="45" t="s">
        <v>67</v>
      </c>
      <c r="D41" s="27"/>
      <c r="E41" s="28"/>
      <c r="F41" s="28"/>
      <c r="G41" s="28">
        <v>6</v>
      </c>
      <c r="H41" s="28"/>
      <c r="I41" s="28"/>
      <c r="J41" s="28"/>
      <c r="K41" s="28"/>
      <c r="L41" s="28"/>
      <c r="M41" s="28"/>
      <c r="N41" s="28"/>
      <c r="O41" s="58">
        <v>3.25</v>
      </c>
      <c r="P41" s="28"/>
      <c r="Q41" s="28"/>
      <c r="R41" s="28"/>
      <c r="S41" s="29"/>
      <c r="T41" s="76">
        <f t="shared" si="0"/>
        <v>9.25</v>
      </c>
      <c r="U41" s="77">
        <f t="shared" si="1"/>
        <v>9.25</v>
      </c>
      <c r="V41" s="78">
        <f t="shared" si="2"/>
        <v>0</v>
      </c>
    </row>
    <row r="42" spans="1:22" ht="18" customHeight="1" thickBot="1" x14ac:dyDescent="0.35">
      <c r="A42" s="6"/>
      <c r="B42" s="25" t="s">
        <v>60</v>
      </c>
      <c r="C42" s="26"/>
      <c r="D42" s="30">
        <f>SUM(D3:D41)</f>
        <v>59</v>
      </c>
      <c r="E42" s="31">
        <f>SUM(E3:E41)</f>
        <v>59</v>
      </c>
      <c r="F42" s="31">
        <f t="shared" ref="F42:S42" si="4">SUM(F3:F41)</f>
        <v>52</v>
      </c>
      <c r="G42" s="31">
        <f t="shared" si="4"/>
        <v>58</v>
      </c>
      <c r="H42" s="31">
        <f t="shared" si="4"/>
        <v>59</v>
      </c>
      <c r="I42" s="31">
        <f t="shared" si="4"/>
        <v>50</v>
      </c>
      <c r="J42" s="31">
        <f t="shared" si="4"/>
        <v>59</v>
      </c>
      <c r="K42" s="31">
        <f t="shared" si="4"/>
        <v>58</v>
      </c>
      <c r="L42" s="31">
        <f t="shared" si="4"/>
        <v>59</v>
      </c>
      <c r="M42" s="31">
        <f>SUM(M3:M41)</f>
        <v>59</v>
      </c>
      <c r="N42" s="31">
        <f t="shared" si="4"/>
        <v>61</v>
      </c>
      <c r="O42" s="59">
        <f t="shared" si="4"/>
        <v>62</v>
      </c>
      <c r="P42" s="31">
        <f t="shared" si="4"/>
        <v>50</v>
      </c>
      <c r="Q42" s="31">
        <f t="shared" si="4"/>
        <v>61</v>
      </c>
      <c r="R42" s="31">
        <f t="shared" si="4"/>
        <v>63</v>
      </c>
      <c r="S42" s="32">
        <f t="shared" si="4"/>
        <v>54</v>
      </c>
      <c r="T42" s="79">
        <f>SUM(T3:T41)</f>
        <v>923</v>
      </c>
      <c r="U42" s="80">
        <f>SUM(U3:U41)</f>
        <v>458</v>
      </c>
      <c r="V42" s="81">
        <f>SUM(V3:V41)</f>
        <v>465</v>
      </c>
    </row>
    <row r="43" spans="1:22" ht="21" x14ac:dyDescent="0.4">
      <c r="B43" s="1"/>
      <c r="C43" s="41"/>
    </row>
    <row r="44" spans="1:22" ht="21" x14ac:dyDescent="0.4">
      <c r="B44" s="1"/>
      <c r="C44" s="41"/>
    </row>
    <row r="45" spans="1:22" ht="21" x14ac:dyDescent="0.4">
      <c r="B45" s="1"/>
      <c r="C45" s="41"/>
      <c r="G45" s="8" t="s">
        <v>73</v>
      </c>
    </row>
    <row r="46" spans="1:22" ht="21" x14ac:dyDescent="0.4">
      <c r="B46" s="1"/>
      <c r="C46" s="41"/>
      <c r="D46" s="7"/>
      <c r="E46" s="7"/>
    </row>
    <row r="47" spans="1:22" ht="21" x14ac:dyDescent="0.4">
      <c r="B47" s="1"/>
      <c r="C47" s="41"/>
      <c r="D47" s="7"/>
      <c r="E47" s="7"/>
    </row>
    <row r="48" spans="1:22" ht="21" x14ac:dyDescent="0.4">
      <c r="B48" s="1"/>
      <c r="C48" s="41"/>
      <c r="D48" s="7"/>
      <c r="E48" s="7"/>
    </row>
    <row r="49" spans="2:5" ht="21" x14ac:dyDescent="0.4">
      <c r="B49" s="1"/>
      <c r="C49" s="41"/>
      <c r="D49" s="7"/>
      <c r="E49" s="7"/>
    </row>
    <row r="50" spans="2:5" ht="21" x14ac:dyDescent="0.4">
      <c r="B50" s="1"/>
      <c r="C50" s="41"/>
      <c r="D50" s="7"/>
      <c r="E50" s="7"/>
    </row>
    <row r="51" spans="2:5" ht="21" x14ac:dyDescent="0.4">
      <c r="B51" s="1"/>
      <c r="C51" s="41"/>
      <c r="D51" s="7"/>
      <c r="E51" s="7"/>
    </row>
    <row r="52" spans="2:5" ht="21" x14ac:dyDescent="0.4">
      <c r="B52" s="1"/>
      <c r="C52" s="41"/>
      <c r="D52" s="7"/>
      <c r="E52" s="7"/>
    </row>
    <row r="53" spans="2:5" ht="21" x14ac:dyDescent="0.4">
      <c r="B53" s="1"/>
      <c r="C53" s="41"/>
      <c r="D53" s="7"/>
      <c r="E53" s="7"/>
    </row>
    <row r="54" spans="2:5" ht="21" x14ac:dyDescent="0.4">
      <c r="B54" s="1"/>
      <c r="C54" s="41"/>
      <c r="D54" s="7"/>
      <c r="E54" s="7"/>
    </row>
    <row r="55" spans="2:5" ht="21" x14ac:dyDescent="0.4">
      <c r="B55" s="1"/>
      <c r="C55" s="41"/>
      <c r="D55" s="7"/>
      <c r="E55" s="7"/>
    </row>
    <row r="56" spans="2:5" ht="21" x14ac:dyDescent="0.4">
      <c r="B56" s="1"/>
      <c r="C56" s="41"/>
      <c r="D56" s="7"/>
      <c r="E56" s="7"/>
    </row>
    <row r="57" spans="2:5" ht="21" x14ac:dyDescent="0.4">
      <c r="B57" s="1"/>
      <c r="C57" s="41"/>
      <c r="D57" s="7"/>
      <c r="E57" s="7"/>
    </row>
    <row r="58" spans="2:5" ht="21" x14ac:dyDescent="0.4">
      <c r="B58" s="1"/>
      <c r="C58" s="41"/>
      <c r="D58" s="7"/>
      <c r="E58" s="7"/>
    </row>
    <row r="59" spans="2:5" ht="21" x14ac:dyDescent="0.4">
      <c r="B59" s="1"/>
      <c r="C59" s="41"/>
      <c r="D59" s="7"/>
      <c r="E59" s="7"/>
    </row>
    <row r="60" spans="2:5" ht="21" x14ac:dyDescent="0.4">
      <c r="B60" s="1"/>
      <c r="C60" s="41"/>
      <c r="D60" s="7"/>
      <c r="E60" s="7"/>
    </row>
    <row r="61" spans="2:5" ht="21" x14ac:dyDescent="0.4">
      <c r="B61" s="1"/>
      <c r="C61" s="41"/>
      <c r="D61" s="7"/>
      <c r="E61" s="7"/>
    </row>
    <row r="62" spans="2:5" ht="21" x14ac:dyDescent="0.4">
      <c r="B62" s="1"/>
      <c r="C62" s="41"/>
      <c r="D62" s="7"/>
      <c r="E62" s="7"/>
    </row>
    <row r="63" spans="2:5" ht="21" x14ac:dyDescent="0.4">
      <c r="B63" s="1"/>
      <c r="C63" s="41"/>
      <c r="D63" s="7"/>
      <c r="E63" s="7"/>
    </row>
    <row r="64" spans="2:5" ht="21" x14ac:dyDescent="0.4">
      <c r="B64" s="1"/>
      <c r="C64" s="41"/>
      <c r="D64" s="7"/>
      <c r="E64" s="7"/>
    </row>
    <row r="65" spans="2:5" ht="21" x14ac:dyDescent="0.4">
      <c r="B65" s="1"/>
      <c r="C65" s="41"/>
      <c r="D65" s="7"/>
      <c r="E65" s="7"/>
    </row>
    <row r="66" spans="2:5" ht="21" x14ac:dyDescent="0.4">
      <c r="B66" s="1"/>
      <c r="C66" s="41"/>
      <c r="D66" s="7"/>
      <c r="E66" s="7"/>
    </row>
    <row r="67" spans="2:5" ht="21" x14ac:dyDescent="0.4">
      <c r="B67" s="1"/>
      <c r="C67" s="41"/>
      <c r="D67" s="7"/>
      <c r="E67" s="7"/>
    </row>
    <row r="68" spans="2:5" ht="21" x14ac:dyDescent="0.4">
      <c r="B68" s="1"/>
      <c r="C68" s="41"/>
      <c r="D68" s="7"/>
      <c r="E68" s="7"/>
    </row>
    <row r="69" spans="2:5" ht="21" x14ac:dyDescent="0.4">
      <c r="B69" s="1"/>
      <c r="C69" s="41"/>
      <c r="D69" s="7"/>
      <c r="E69" s="7"/>
    </row>
    <row r="70" spans="2:5" ht="21" x14ac:dyDescent="0.4">
      <c r="B70" s="1"/>
      <c r="C70" s="41"/>
      <c r="D70" s="7"/>
      <c r="E70" s="7"/>
    </row>
    <row r="71" spans="2:5" ht="21" x14ac:dyDescent="0.4">
      <c r="B71" s="1"/>
      <c r="C71" s="41"/>
      <c r="D71" s="7"/>
      <c r="E71" s="7"/>
    </row>
    <row r="72" spans="2:5" ht="21" x14ac:dyDescent="0.4">
      <c r="B72" s="1"/>
      <c r="C72" s="41"/>
      <c r="D72" s="7"/>
      <c r="E72" s="7"/>
    </row>
    <row r="73" spans="2:5" ht="21" x14ac:dyDescent="0.4">
      <c r="B73" s="1"/>
      <c r="C73" s="41"/>
      <c r="D73" s="7"/>
      <c r="E73" s="7"/>
    </row>
    <row r="74" spans="2:5" ht="21" x14ac:dyDescent="0.4">
      <c r="B74" s="1"/>
      <c r="C74" s="41"/>
      <c r="D74" s="7"/>
      <c r="E74" s="7"/>
    </row>
    <row r="75" spans="2:5" ht="21" x14ac:dyDescent="0.4">
      <c r="B75" s="1"/>
      <c r="C75" s="41"/>
      <c r="D75" s="7"/>
      <c r="E75" s="7"/>
    </row>
    <row r="76" spans="2:5" ht="21" x14ac:dyDescent="0.4">
      <c r="B76" s="1"/>
      <c r="C76" s="41"/>
      <c r="D76" s="7"/>
      <c r="E76" s="7"/>
    </row>
    <row r="77" spans="2:5" ht="21" x14ac:dyDescent="0.4">
      <c r="B77" s="1"/>
      <c r="C77" s="41"/>
      <c r="D77" s="7"/>
      <c r="E77" s="7"/>
    </row>
    <row r="78" spans="2:5" ht="21" x14ac:dyDescent="0.4">
      <c r="B78" s="1"/>
      <c r="C78" s="41"/>
      <c r="D78" s="7"/>
      <c r="E78" s="7"/>
    </row>
    <row r="79" spans="2:5" ht="21" x14ac:dyDescent="0.4">
      <c r="B79" s="1"/>
      <c r="C79" s="41"/>
      <c r="D79" s="7"/>
      <c r="E79" s="7"/>
    </row>
    <row r="80" spans="2:5" ht="21" x14ac:dyDescent="0.4">
      <c r="B80" s="1"/>
      <c r="C80" s="41"/>
      <c r="D80" s="7"/>
      <c r="E80" s="7"/>
    </row>
    <row r="81" spans="2:5" ht="21" x14ac:dyDescent="0.4">
      <c r="B81" s="1"/>
      <c r="C81" s="41"/>
      <c r="D81" s="7"/>
      <c r="E81" s="7"/>
    </row>
    <row r="82" spans="2:5" ht="21" x14ac:dyDescent="0.4">
      <c r="B82" s="1"/>
      <c r="C82" s="41"/>
      <c r="D82" s="7"/>
      <c r="E82" s="7"/>
    </row>
    <row r="83" spans="2:5" ht="21" x14ac:dyDescent="0.4">
      <c r="B83" s="1"/>
      <c r="C83" s="41"/>
      <c r="D83" s="7"/>
      <c r="E83" s="7"/>
    </row>
    <row r="84" spans="2:5" ht="21" x14ac:dyDescent="0.4">
      <c r="B84" s="1"/>
      <c r="C84" s="41"/>
      <c r="D84" s="7"/>
      <c r="E84" s="7"/>
    </row>
    <row r="85" spans="2:5" ht="21" x14ac:dyDescent="0.4">
      <c r="B85" s="1"/>
      <c r="C85" s="41"/>
      <c r="D85" s="7"/>
      <c r="E85" s="7"/>
    </row>
    <row r="86" spans="2:5" ht="21" x14ac:dyDescent="0.4">
      <c r="B86" s="1"/>
      <c r="C86" s="41"/>
      <c r="D86" s="7"/>
      <c r="E86" s="7"/>
    </row>
    <row r="87" spans="2:5" ht="21" x14ac:dyDescent="0.4">
      <c r="B87" s="1"/>
      <c r="C87" s="41"/>
      <c r="D87" s="7"/>
      <c r="E87" s="7"/>
    </row>
    <row r="88" spans="2:5" ht="21" x14ac:dyDescent="0.4">
      <c r="B88" s="1"/>
      <c r="C88" s="41"/>
      <c r="D88" s="7"/>
      <c r="E88" s="7"/>
    </row>
    <row r="89" spans="2:5" ht="21" x14ac:dyDescent="0.4">
      <c r="B89" s="1"/>
      <c r="C89" s="41"/>
      <c r="D89" s="7"/>
      <c r="E89" s="7"/>
    </row>
    <row r="90" spans="2:5" ht="21" x14ac:dyDescent="0.4">
      <c r="B90" s="1"/>
      <c r="C90" s="41"/>
      <c r="D90" s="7"/>
      <c r="E90" s="7"/>
    </row>
    <row r="91" spans="2:5" ht="21" x14ac:dyDescent="0.4">
      <c r="B91" s="1"/>
      <c r="C91" s="41"/>
      <c r="D91" s="7"/>
      <c r="E91" s="7"/>
    </row>
    <row r="92" spans="2:5" ht="21" x14ac:dyDescent="0.4">
      <c r="B92" s="1"/>
      <c r="C92" s="41"/>
      <c r="D92" s="7"/>
      <c r="E92" s="7"/>
    </row>
    <row r="93" spans="2:5" ht="21" x14ac:dyDescent="0.4">
      <c r="B93" s="1"/>
      <c r="C93" s="41"/>
      <c r="D93" s="7"/>
      <c r="E93" s="7"/>
    </row>
    <row r="94" spans="2:5" ht="21" x14ac:dyDescent="0.4">
      <c r="B94" s="1"/>
      <c r="C94" s="41"/>
      <c r="D94" s="7"/>
      <c r="E94" s="7"/>
    </row>
    <row r="95" spans="2:5" ht="21" x14ac:dyDescent="0.4">
      <c r="B95" s="1"/>
      <c r="C95" s="41"/>
      <c r="D95" s="7"/>
      <c r="E95" s="7"/>
    </row>
    <row r="96" spans="2:5" ht="21" x14ac:dyDescent="0.4">
      <c r="B96" s="1"/>
      <c r="C96" s="41"/>
      <c r="D96" s="7"/>
      <c r="E96" s="7"/>
    </row>
    <row r="97" spans="2:5" ht="21" x14ac:dyDescent="0.4">
      <c r="B97" s="1"/>
      <c r="C97" s="41"/>
      <c r="D97" s="7"/>
      <c r="E97" s="7"/>
    </row>
    <row r="98" spans="2:5" ht="21" x14ac:dyDescent="0.4">
      <c r="B98" s="1"/>
      <c r="C98" s="41"/>
      <c r="D98" s="7"/>
      <c r="E98" s="7"/>
    </row>
    <row r="99" spans="2:5" ht="21" x14ac:dyDescent="0.4">
      <c r="B99" s="1"/>
      <c r="C99" s="41"/>
      <c r="D99" s="7"/>
      <c r="E99" s="7"/>
    </row>
    <row r="100" spans="2:5" ht="21" x14ac:dyDescent="0.4">
      <c r="B100" s="1"/>
      <c r="C100" s="41"/>
      <c r="D100" s="7"/>
      <c r="E100" s="7"/>
    </row>
    <row r="101" spans="2:5" ht="21" x14ac:dyDescent="0.4">
      <c r="B101" s="1"/>
      <c r="C101" s="41"/>
      <c r="D101" s="7"/>
      <c r="E101" s="7"/>
    </row>
    <row r="102" spans="2:5" ht="21" x14ac:dyDescent="0.4">
      <c r="B102" s="1"/>
      <c r="C102" s="41"/>
      <c r="D102" s="7"/>
      <c r="E102" s="7"/>
    </row>
    <row r="103" spans="2:5" ht="21" x14ac:dyDescent="0.4">
      <c r="B103" s="1"/>
      <c r="C103" s="41"/>
      <c r="D103" s="7"/>
      <c r="E103" s="7"/>
    </row>
    <row r="104" spans="2:5" ht="21" x14ac:dyDescent="0.4">
      <c r="B104" s="1"/>
      <c r="C104" s="41"/>
      <c r="D104" s="7"/>
      <c r="E104" s="7"/>
    </row>
    <row r="105" spans="2:5" ht="21" x14ac:dyDescent="0.4">
      <c r="B105" s="1"/>
      <c r="C105" s="41"/>
      <c r="D105" s="7"/>
      <c r="E105" s="7"/>
    </row>
    <row r="106" spans="2:5" ht="21" x14ac:dyDescent="0.4">
      <c r="B106" s="1"/>
      <c r="C106" s="41"/>
      <c r="D106" s="7"/>
      <c r="E106" s="7"/>
    </row>
    <row r="107" spans="2:5" ht="21" x14ac:dyDescent="0.4">
      <c r="B107" s="1"/>
      <c r="C107" s="41"/>
      <c r="D107" s="7"/>
      <c r="E107" s="7"/>
    </row>
    <row r="108" spans="2:5" ht="21" x14ac:dyDescent="0.4">
      <c r="B108" s="1"/>
      <c r="C108" s="41"/>
      <c r="D108" s="7"/>
      <c r="E108" s="7"/>
    </row>
    <row r="109" spans="2:5" ht="21" x14ac:dyDescent="0.4">
      <c r="B109" s="1"/>
      <c r="C109" s="41"/>
      <c r="D109" s="7"/>
      <c r="E109" s="7"/>
    </row>
    <row r="110" spans="2:5" ht="21" x14ac:dyDescent="0.4">
      <c r="B110" s="1"/>
      <c r="C110" s="41"/>
      <c r="D110" s="7"/>
      <c r="E110" s="7"/>
    </row>
    <row r="111" spans="2:5" ht="21" x14ac:dyDescent="0.4">
      <c r="B111" s="1"/>
      <c r="C111" s="41"/>
      <c r="D111" s="7"/>
      <c r="E111" s="7"/>
    </row>
    <row r="112" spans="2:5" ht="21" x14ac:dyDescent="0.4">
      <c r="B112" s="1"/>
      <c r="C112" s="41"/>
      <c r="D112" s="7"/>
      <c r="E112" s="7"/>
    </row>
    <row r="113" spans="2:5" ht="21" x14ac:dyDescent="0.4">
      <c r="B113" s="1"/>
      <c r="C113" s="41"/>
      <c r="D113" s="7"/>
      <c r="E113" s="7"/>
    </row>
    <row r="114" spans="2:5" ht="21" x14ac:dyDescent="0.4">
      <c r="B114" s="1"/>
      <c r="C114" s="41"/>
      <c r="D114" s="7"/>
      <c r="E114" s="7"/>
    </row>
    <row r="115" spans="2:5" ht="21" x14ac:dyDescent="0.4">
      <c r="B115" s="1"/>
      <c r="C115" s="41"/>
      <c r="D115" s="7"/>
      <c r="E115" s="7"/>
    </row>
    <row r="116" spans="2:5" ht="21" x14ac:dyDescent="0.4">
      <c r="B116" s="1"/>
      <c r="C116" s="41"/>
      <c r="D116" s="7"/>
      <c r="E116" s="7"/>
    </row>
    <row r="117" spans="2:5" ht="21" x14ac:dyDescent="0.4">
      <c r="B117" s="1"/>
      <c r="C117" s="41"/>
      <c r="D117" s="7"/>
      <c r="E117" s="7"/>
    </row>
    <row r="118" spans="2:5" ht="21" x14ac:dyDescent="0.4">
      <c r="B118" s="1"/>
      <c r="C118" s="41"/>
      <c r="D118" s="7"/>
      <c r="E118" s="7"/>
    </row>
    <row r="119" spans="2:5" ht="21" x14ac:dyDescent="0.4">
      <c r="B119" s="1"/>
      <c r="C119" s="41"/>
      <c r="D119" s="7"/>
      <c r="E119" s="7"/>
    </row>
    <row r="120" spans="2:5" ht="21" x14ac:dyDescent="0.4">
      <c r="B120" s="1"/>
      <c r="C120" s="41"/>
      <c r="D120" s="7"/>
      <c r="E120" s="7"/>
    </row>
    <row r="121" spans="2:5" ht="21" x14ac:dyDescent="0.4">
      <c r="B121" s="1"/>
      <c r="C121" s="41"/>
      <c r="D121" s="7"/>
      <c r="E121" s="7"/>
    </row>
    <row r="122" spans="2:5" ht="21" x14ac:dyDescent="0.4">
      <c r="B122" s="1"/>
      <c r="C122" s="41"/>
      <c r="D122" s="7"/>
      <c r="E122" s="7"/>
    </row>
    <row r="123" spans="2:5" ht="21" x14ac:dyDescent="0.4">
      <c r="B123" s="1"/>
      <c r="C123" s="41"/>
      <c r="D123" s="7"/>
      <c r="E123" s="7"/>
    </row>
    <row r="124" spans="2:5" ht="21" x14ac:dyDescent="0.4">
      <c r="B124" s="1"/>
      <c r="C124" s="41"/>
      <c r="D124" s="7"/>
      <c r="E124" s="7"/>
    </row>
    <row r="125" spans="2:5" ht="21" x14ac:dyDescent="0.4">
      <c r="B125" s="1"/>
      <c r="C125" s="41"/>
      <c r="D125" s="7"/>
      <c r="E125" s="7"/>
    </row>
    <row r="126" spans="2:5" ht="21" x14ac:dyDescent="0.4">
      <c r="B126" s="1"/>
      <c r="C126" s="41"/>
      <c r="D126" s="7"/>
      <c r="E126" s="7"/>
    </row>
    <row r="127" spans="2:5" ht="21" x14ac:dyDescent="0.4">
      <c r="B127" s="1"/>
      <c r="C127" s="41"/>
      <c r="D127" s="7"/>
      <c r="E127" s="7"/>
    </row>
    <row r="128" spans="2:5" ht="21" x14ac:dyDescent="0.4">
      <c r="B128" s="1"/>
      <c r="C128" s="41"/>
      <c r="D128" s="7"/>
      <c r="E128" s="7"/>
    </row>
    <row r="129" spans="2:5" ht="21" x14ac:dyDescent="0.4">
      <c r="B129" s="1"/>
      <c r="C129" s="41"/>
      <c r="D129" s="7"/>
      <c r="E129" s="7"/>
    </row>
    <row r="130" spans="2:5" ht="21" x14ac:dyDescent="0.4">
      <c r="B130" s="1"/>
      <c r="C130" s="41"/>
      <c r="D130" s="7"/>
      <c r="E130" s="7"/>
    </row>
    <row r="131" spans="2:5" ht="21" x14ac:dyDescent="0.4">
      <c r="B131" s="1"/>
      <c r="C131" s="41"/>
      <c r="D131" s="7"/>
      <c r="E131" s="7"/>
    </row>
    <row r="132" spans="2:5" ht="21" x14ac:dyDescent="0.4">
      <c r="B132" s="1"/>
      <c r="C132" s="41"/>
      <c r="D132" s="7"/>
      <c r="E132" s="7"/>
    </row>
    <row r="133" spans="2:5" ht="21" x14ac:dyDescent="0.4">
      <c r="B133" s="1"/>
      <c r="C133" s="41"/>
      <c r="D133" s="7"/>
      <c r="E133" s="7"/>
    </row>
    <row r="134" spans="2:5" ht="21" x14ac:dyDescent="0.4">
      <c r="B134" s="1"/>
      <c r="C134" s="41"/>
      <c r="D134" s="7"/>
      <c r="E134" s="7"/>
    </row>
    <row r="135" spans="2:5" ht="21" x14ac:dyDescent="0.4">
      <c r="B135" s="1"/>
      <c r="C135" s="41"/>
      <c r="D135" s="7"/>
      <c r="E135" s="7"/>
    </row>
    <row r="136" spans="2:5" ht="21" x14ac:dyDescent="0.4">
      <c r="B136" s="1"/>
      <c r="C136" s="41"/>
      <c r="D136" s="7"/>
      <c r="E136" s="7"/>
    </row>
    <row r="137" spans="2:5" ht="21" x14ac:dyDescent="0.4">
      <c r="B137" s="1"/>
      <c r="C137" s="41"/>
      <c r="D137" s="7"/>
      <c r="E137" s="7"/>
    </row>
    <row r="138" spans="2:5" ht="21" x14ac:dyDescent="0.4">
      <c r="B138" s="1"/>
      <c r="C138" s="41"/>
      <c r="D138" s="7"/>
      <c r="E138" s="7"/>
    </row>
    <row r="139" spans="2:5" ht="21" x14ac:dyDescent="0.4">
      <c r="B139" s="1"/>
      <c r="C139" s="41"/>
      <c r="D139" s="7"/>
      <c r="E139" s="7"/>
    </row>
    <row r="140" spans="2:5" ht="21" x14ac:dyDescent="0.4">
      <c r="B140" s="1"/>
      <c r="C140" s="41"/>
      <c r="D140" s="7"/>
      <c r="E140" s="7"/>
    </row>
    <row r="141" spans="2:5" ht="21" x14ac:dyDescent="0.4">
      <c r="B141" s="1"/>
      <c r="C141" s="41"/>
      <c r="D141" s="7"/>
      <c r="E141" s="7"/>
    </row>
    <row r="142" spans="2:5" ht="21" x14ac:dyDescent="0.4">
      <c r="B142" s="1"/>
      <c r="C142" s="41"/>
      <c r="D142" s="7"/>
      <c r="E142" s="7"/>
    </row>
    <row r="143" spans="2:5" ht="21" x14ac:dyDescent="0.4">
      <c r="B143" s="1"/>
      <c r="C143" s="41"/>
      <c r="D143" s="7"/>
      <c r="E143" s="7"/>
    </row>
    <row r="144" spans="2:5" ht="21" x14ac:dyDescent="0.4">
      <c r="B144" s="1"/>
      <c r="C144" s="41"/>
      <c r="D144" s="7"/>
      <c r="E144" s="7"/>
    </row>
    <row r="145" spans="2:5" ht="21" x14ac:dyDescent="0.4">
      <c r="B145" s="1"/>
      <c r="C145" s="41"/>
      <c r="D145" s="7"/>
      <c r="E145" s="7"/>
    </row>
    <row r="146" spans="2:5" ht="21" x14ac:dyDescent="0.4">
      <c r="B146" s="1"/>
      <c r="C146" s="41"/>
      <c r="D146" s="7"/>
      <c r="E146" s="7"/>
    </row>
    <row r="147" spans="2:5" ht="21" x14ac:dyDescent="0.4">
      <c r="B147" s="1"/>
      <c r="C147" s="41"/>
      <c r="D147" s="7"/>
      <c r="E147" s="7"/>
    </row>
    <row r="148" spans="2:5" ht="21" x14ac:dyDescent="0.4">
      <c r="B148" s="1"/>
      <c r="C148" s="41"/>
      <c r="D148" s="7"/>
      <c r="E148" s="7"/>
    </row>
    <row r="149" spans="2:5" ht="21" x14ac:dyDescent="0.4">
      <c r="B149" s="1"/>
      <c r="C149" s="41"/>
      <c r="D149" s="7"/>
      <c r="E149" s="7"/>
    </row>
    <row r="150" spans="2:5" ht="21" x14ac:dyDescent="0.4">
      <c r="B150" s="1"/>
      <c r="C150" s="41"/>
      <c r="D150" s="7"/>
      <c r="E150" s="7"/>
    </row>
    <row r="151" spans="2:5" ht="21" x14ac:dyDescent="0.4">
      <c r="B151" s="1"/>
      <c r="C151" s="41"/>
      <c r="D151" s="7"/>
      <c r="E151" s="7"/>
    </row>
    <row r="152" spans="2:5" ht="21" x14ac:dyDescent="0.4">
      <c r="B152" s="1"/>
      <c r="C152" s="41"/>
      <c r="D152" s="7"/>
      <c r="E152" s="7"/>
    </row>
    <row r="153" spans="2:5" ht="21" x14ac:dyDescent="0.4">
      <c r="B153" s="1"/>
      <c r="C153" s="41"/>
      <c r="D153" s="7"/>
      <c r="E153" s="7"/>
    </row>
    <row r="154" spans="2:5" ht="21" x14ac:dyDescent="0.4">
      <c r="B154" s="1"/>
      <c r="C154" s="41"/>
      <c r="D154" s="7"/>
      <c r="E154" s="7"/>
    </row>
    <row r="155" spans="2:5" ht="21" x14ac:dyDescent="0.4">
      <c r="B155" s="1"/>
      <c r="C155" s="41"/>
      <c r="D155" s="7"/>
      <c r="E155" s="7"/>
    </row>
    <row r="156" spans="2:5" ht="21" x14ac:dyDescent="0.4">
      <c r="B156" s="1"/>
      <c r="C156" s="41"/>
      <c r="D156" s="7"/>
      <c r="E156" s="7"/>
    </row>
    <row r="157" spans="2:5" ht="21" x14ac:dyDescent="0.4">
      <c r="B157" s="1"/>
      <c r="C157" s="41"/>
      <c r="D157" s="7"/>
      <c r="E157" s="7"/>
    </row>
    <row r="158" spans="2:5" ht="21" x14ac:dyDescent="0.4">
      <c r="B158" s="1"/>
      <c r="C158" s="41"/>
      <c r="D158" s="7"/>
      <c r="E158" s="7"/>
    </row>
    <row r="159" spans="2:5" ht="21" x14ac:dyDescent="0.4">
      <c r="B159" s="1"/>
      <c r="C159" s="41"/>
      <c r="D159" s="7"/>
      <c r="E159" s="7"/>
    </row>
    <row r="160" spans="2:5" ht="21" x14ac:dyDescent="0.4">
      <c r="B160" s="1"/>
      <c r="C160" s="41"/>
      <c r="D160" s="7"/>
      <c r="E160" s="7"/>
    </row>
    <row r="161" spans="2:5" ht="21" x14ac:dyDescent="0.4">
      <c r="B161" s="1"/>
      <c r="C161" s="41"/>
      <c r="D161" s="7"/>
      <c r="E161" s="7"/>
    </row>
    <row r="162" spans="2:5" ht="21" x14ac:dyDescent="0.4">
      <c r="B162" s="1"/>
      <c r="C162" s="41"/>
      <c r="D162" s="7"/>
      <c r="E162" s="7"/>
    </row>
    <row r="163" spans="2:5" ht="21" x14ac:dyDescent="0.4">
      <c r="B163" s="1"/>
      <c r="C163" s="41"/>
      <c r="D163" s="7"/>
      <c r="E163" s="7"/>
    </row>
    <row r="164" spans="2:5" ht="21" x14ac:dyDescent="0.4">
      <c r="B164" s="1"/>
      <c r="C164" s="41"/>
      <c r="D164" s="7"/>
      <c r="E164" s="7"/>
    </row>
    <row r="165" spans="2:5" ht="21" x14ac:dyDescent="0.4">
      <c r="B165" s="1"/>
      <c r="C165" s="41"/>
      <c r="D165" s="7"/>
      <c r="E165" s="7"/>
    </row>
    <row r="166" spans="2:5" ht="21" x14ac:dyDescent="0.4">
      <c r="B166" s="1"/>
      <c r="C166" s="41"/>
      <c r="D166" s="7"/>
      <c r="E166" s="7"/>
    </row>
    <row r="167" spans="2:5" ht="21" x14ac:dyDescent="0.4">
      <c r="B167" s="1"/>
      <c r="C167" s="41"/>
      <c r="D167" s="7"/>
      <c r="E167" s="7"/>
    </row>
    <row r="168" spans="2:5" ht="21" x14ac:dyDescent="0.4">
      <c r="B168" s="1"/>
      <c r="C168" s="41"/>
      <c r="D168" s="7"/>
      <c r="E168" s="7"/>
    </row>
    <row r="169" spans="2:5" ht="21" x14ac:dyDescent="0.4">
      <c r="B169" s="1"/>
      <c r="C169" s="41"/>
      <c r="D169" s="7"/>
      <c r="E169" s="7"/>
    </row>
    <row r="170" spans="2:5" ht="21" x14ac:dyDescent="0.4">
      <c r="B170" s="1"/>
      <c r="C170" s="41"/>
      <c r="D170" s="7"/>
      <c r="E170" s="7"/>
    </row>
    <row r="171" spans="2:5" ht="21" x14ac:dyDescent="0.4">
      <c r="B171" s="1"/>
      <c r="C171" s="41"/>
      <c r="D171" s="7"/>
      <c r="E171" s="7"/>
    </row>
    <row r="172" spans="2:5" ht="21" x14ac:dyDescent="0.4">
      <c r="B172" s="1"/>
      <c r="C172" s="41"/>
      <c r="D172" s="7"/>
      <c r="E172" s="7"/>
    </row>
    <row r="173" spans="2:5" ht="21" x14ac:dyDescent="0.4">
      <c r="B173" s="1"/>
      <c r="C173" s="41"/>
      <c r="D173" s="7"/>
      <c r="E173" s="7"/>
    </row>
    <row r="174" spans="2:5" ht="21" x14ac:dyDescent="0.4">
      <c r="B174" s="1"/>
      <c r="C174" s="41"/>
      <c r="D174" s="7"/>
      <c r="E174" s="7"/>
    </row>
    <row r="175" spans="2:5" ht="21" x14ac:dyDescent="0.4">
      <c r="B175" s="1"/>
      <c r="C175" s="41"/>
      <c r="D175" s="7"/>
      <c r="E175" s="7"/>
    </row>
    <row r="176" spans="2:5" ht="21" x14ac:dyDescent="0.4">
      <c r="B176" s="1"/>
      <c r="C176" s="41"/>
      <c r="D176" s="7"/>
      <c r="E176" s="7"/>
    </row>
    <row r="177" spans="2:5" ht="21" x14ac:dyDescent="0.4">
      <c r="B177" s="1"/>
      <c r="C177" s="41"/>
      <c r="D177" s="7"/>
      <c r="E177" s="7"/>
    </row>
    <row r="178" spans="2:5" ht="21" x14ac:dyDescent="0.4">
      <c r="B178" s="1"/>
      <c r="C178" s="41"/>
      <c r="D178" s="7"/>
      <c r="E178" s="7"/>
    </row>
    <row r="179" spans="2:5" ht="21" x14ac:dyDescent="0.4">
      <c r="B179" s="1"/>
      <c r="C179" s="41"/>
      <c r="D179" s="7"/>
      <c r="E179" s="7"/>
    </row>
    <row r="180" spans="2:5" ht="21" x14ac:dyDescent="0.4">
      <c r="B180" s="1"/>
      <c r="C180" s="41"/>
      <c r="D180" s="7"/>
      <c r="E180" s="7"/>
    </row>
    <row r="181" spans="2:5" ht="21" x14ac:dyDescent="0.4">
      <c r="B181" s="1"/>
      <c r="C181" s="41"/>
      <c r="D181" s="7"/>
      <c r="E181" s="7"/>
    </row>
    <row r="182" spans="2:5" ht="21" x14ac:dyDescent="0.4">
      <c r="B182" s="1"/>
      <c r="C182" s="41"/>
      <c r="D182" s="7"/>
      <c r="E182" s="7"/>
    </row>
    <row r="183" spans="2:5" ht="21" x14ac:dyDescent="0.4">
      <c r="B183" s="1"/>
      <c r="C183" s="41"/>
      <c r="D183" s="7"/>
      <c r="E183" s="7"/>
    </row>
    <row r="184" spans="2:5" ht="21" x14ac:dyDescent="0.4">
      <c r="B184" s="1"/>
      <c r="C184" s="41"/>
      <c r="D184" s="7"/>
      <c r="E184" s="7"/>
    </row>
    <row r="185" spans="2:5" ht="21" x14ac:dyDescent="0.4">
      <c r="B185" s="1"/>
      <c r="C185" s="41"/>
      <c r="D185" s="7"/>
      <c r="E185" s="7"/>
    </row>
    <row r="186" spans="2:5" ht="21" x14ac:dyDescent="0.4">
      <c r="B186" s="1"/>
      <c r="C186" s="41"/>
      <c r="D186" s="7"/>
      <c r="E186" s="7"/>
    </row>
    <row r="187" spans="2:5" ht="21" x14ac:dyDescent="0.4">
      <c r="B187" s="1"/>
      <c r="C187" s="41"/>
      <c r="D187" s="7"/>
      <c r="E187" s="7"/>
    </row>
    <row r="188" spans="2:5" ht="21" x14ac:dyDescent="0.4">
      <c r="B188" s="1"/>
      <c r="C188" s="41"/>
      <c r="D188" s="7"/>
      <c r="E188" s="7"/>
    </row>
    <row r="189" spans="2:5" ht="21" x14ac:dyDescent="0.4">
      <c r="B189" s="1"/>
      <c r="C189" s="41"/>
      <c r="D189" s="7"/>
      <c r="E189" s="7"/>
    </row>
    <row r="190" spans="2:5" ht="21" x14ac:dyDescent="0.4">
      <c r="B190" s="1"/>
      <c r="C190" s="41"/>
      <c r="D190" s="7"/>
      <c r="E190" s="7"/>
    </row>
    <row r="191" spans="2:5" ht="21" x14ac:dyDescent="0.4">
      <c r="B191" s="1"/>
      <c r="C191" s="41"/>
      <c r="D191" s="7"/>
      <c r="E191" s="7"/>
    </row>
    <row r="192" spans="2:5" ht="21" x14ac:dyDescent="0.4">
      <c r="B192" s="1"/>
      <c r="C192" s="41"/>
      <c r="D192" s="7"/>
      <c r="E192" s="7"/>
    </row>
    <row r="193" spans="2:5" ht="21" x14ac:dyDescent="0.4">
      <c r="B193" s="1"/>
      <c r="C193" s="41"/>
      <c r="D193" s="7"/>
      <c r="E193" s="7"/>
    </row>
    <row r="194" spans="2:5" ht="21" x14ac:dyDescent="0.4">
      <c r="B194" s="1"/>
      <c r="C194" s="41"/>
      <c r="D194" s="7"/>
      <c r="E194" s="7"/>
    </row>
    <row r="195" spans="2:5" ht="21" x14ac:dyDescent="0.4">
      <c r="B195" s="1"/>
      <c r="C195" s="41"/>
      <c r="D195" s="7"/>
      <c r="E195" s="7"/>
    </row>
    <row r="196" spans="2:5" ht="21" x14ac:dyDescent="0.4">
      <c r="B196" s="1"/>
      <c r="C196" s="41"/>
      <c r="D196" s="7"/>
      <c r="E196" s="7"/>
    </row>
    <row r="197" spans="2:5" ht="21" x14ac:dyDescent="0.4">
      <c r="B197" s="1"/>
      <c r="C197" s="41"/>
      <c r="D197" s="7"/>
      <c r="E197" s="7"/>
    </row>
    <row r="198" spans="2:5" ht="21" x14ac:dyDescent="0.4">
      <c r="B198" s="1"/>
      <c r="C198" s="41"/>
      <c r="D198" s="7"/>
      <c r="E198" s="7"/>
    </row>
    <row r="199" spans="2:5" ht="21" x14ac:dyDescent="0.4">
      <c r="B199" s="1"/>
      <c r="C199" s="41"/>
      <c r="D199" s="7"/>
      <c r="E199" s="7"/>
    </row>
    <row r="200" spans="2:5" ht="21" x14ac:dyDescent="0.4">
      <c r="B200" s="1"/>
      <c r="C200" s="41"/>
      <c r="D200" s="7"/>
      <c r="E200" s="7"/>
    </row>
    <row r="201" spans="2:5" ht="21" x14ac:dyDescent="0.4">
      <c r="B201" s="1"/>
      <c r="C201" s="41"/>
      <c r="D201" s="7"/>
      <c r="E201" s="7"/>
    </row>
    <row r="202" spans="2:5" ht="21" x14ac:dyDescent="0.4">
      <c r="B202" s="1"/>
      <c r="C202" s="41"/>
      <c r="D202" s="7"/>
      <c r="E202" s="7"/>
    </row>
    <row r="203" spans="2:5" ht="21" x14ac:dyDescent="0.4">
      <c r="B203" s="1"/>
      <c r="C203" s="41"/>
      <c r="D203" s="7"/>
      <c r="E203" s="7"/>
    </row>
    <row r="204" spans="2:5" ht="21" x14ac:dyDescent="0.4">
      <c r="B204" s="1"/>
      <c r="C204" s="41"/>
      <c r="D204" s="7"/>
      <c r="E204" s="7"/>
    </row>
    <row r="205" spans="2:5" ht="21" x14ac:dyDescent="0.4">
      <c r="B205" s="1"/>
      <c r="C205" s="41"/>
      <c r="D205" s="7"/>
      <c r="E205" s="7"/>
    </row>
    <row r="206" spans="2:5" ht="21" x14ac:dyDescent="0.4">
      <c r="B206" s="1"/>
      <c r="C206" s="41"/>
      <c r="D206" s="7"/>
      <c r="E206" s="7"/>
    </row>
    <row r="207" spans="2:5" ht="21" x14ac:dyDescent="0.4">
      <c r="B207" s="1"/>
      <c r="C207" s="41"/>
      <c r="D207" s="7"/>
      <c r="E207" s="7"/>
    </row>
    <row r="208" spans="2:5" ht="21" x14ac:dyDescent="0.4">
      <c r="B208" s="1"/>
      <c r="C208" s="41"/>
      <c r="D208" s="7"/>
      <c r="E208" s="7"/>
    </row>
    <row r="209" spans="2:5" ht="21" x14ac:dyDescent="0.4">
      <c r="B209" s="1"/>
      <c r="C209" s="41"/>
      <c r="D209" s="7"/>
      <c r="E209" s="7"/>
    </row>
    <row r="210" spans="2:5" ht="21" x14ac:dyDescent="0.4">
      <c r="B210" s="1"/>
      <c r="C210" s="41"/>
      <c r="D210" s="7"/>
      <c r="E210" s="7"/>
    </row>
    <row r="211" spans="2:5" ht="21" x14ac:dyDescent="0.4">
      <c r="B211" s="1"/>
      <c r="C211" s="41"/>
      <c r="D211" s="7"/>
      <c r="E211" s="7"/>
    </row>
    <row r="212" spans="2:5" ht="21" x14ac:dyDescent="0.4">
      <c r="B212" s="1"/>
      <c r="C212" s="41"/>
      <c r="D212" s="7"/>
      <c r="E212" s="7"/>
    </row>
    <row r="213" spans="2:5" ht="21" x14ac:dyDescent="0.4">
      <c r="B213" s="1"/>
      <c r="C213" s="41"/>
      <c r="D213" s="7"/>
      <c r="E213" s="7"/>
    </row>
    <row r="214" spans="2:5" ht="21" x14ac:dyDescent="0.4">
      <c r="B214" s="1"/>
      <c r="C214" s="41"/>
      <c r="D214" s="7"/>
      <c r="E214" s="7"/>
    </row>
    <row r="215" spans="2:5" ht="21" x14ac:dyDescent="0.4">
      <c r="B215" s="1"/>
      <c r="C215" s="41"/>
      <c r="D215" s="7"/>
      <c r="E215" s="7"/>
    </row>
    <row r="216" spans="2:5" ht="21" x14ac:dyDescent="0.4">
      <c r="B216" s="1"/>
      <c r="C216" s="41"/>
      <c r="D216" s="7"/>
      <c r="E216" s="7"/>
    </row>
    <row r="217" spans="2:5" ht="21" x14ac:dyDescent="0.4">
      <c r="B217" s="1"/>
      <c r="C217" s="41"/>
      <c r="D217" s="7"/>
      <c r="E217" s="7"/>
    </row>
    <row r="218" spans="2:5" ht="21" x14ac:dyDescent="0.4">
      <c r="B218" s="1"/>
      <c r="C218" s="41"/>
      <c r="D218" s="7"/>
      <c r="E218" s="7"/>
    </row>
    <row r="219" spans="2:5" ht="21" x14ac:dyDescent="0.4">
      <c r="B219" s="1"/>
      <c r="C219" s="41"/>
      <c r="D219" s="7"/>
      <c r="E219" s="7"/>
    </row>
    <row r="220" spans="2:5" ht="21" x14ac:dyDescent="0.4">
      <c r="B220" s="1"/>
      <c r="C220" s="41"/>
      <c r="D220" s="7"/>
      <c r="E220" s="7"/>
    </row>
    <row r="221" spans="2:5" ht="21" x14ac:dyDescent="0.4">
      <c r="B221" s="1"/>
      <c r="C221" s="41"/>
      <c r="D221" s="7"/>
      <c r="E221" s="7"/>
    </row>
    <row r="222" spans="2:5" ht="21" x14ac:dyDescent="0.4">
      <c r="B222" s="1"/>
      <c r="C222" s="41"/>
      <c r="D222" s="7"/>
      <c r="E222" s="7"/>
    </row>
    <row r="223" spans="2:5" ht="21" x14ac:dyDescent="0.4">
      <c r="B223" s="1"/>
      <c r="C223" s="41"/>
      <c r="D223" s="7"/>
      <c r="E223" s="7"/>
    </row>
    <row r="224" spans="2:5" ht="21" x14ac:dyDescent="0.4">
      <c r="B224" s="1"/>
      <c r="C224" s="41"/>
      <c r="D224" s="7"/>
      <c r="E224" s="7"/>
    </row>
    <row r="225" spans="2:5" ht="21" x14ac:dyDescent="0.4">
      <c r="B225" s="1"/>
      <c r="C225" s="41"/>
      <c r="D225" s="7"/>
      <c r="E225" s="7"/>
    </row>
    <row r="226" spans="2:5" ht="21" x14ac:dyDescent="0.4">
      <c r="B226" s="1"/>
      <c r="C226" s="41"/>
      <c r="D226" s="7"/>
      <c r="E226" s="7"/>
    </row>
    <row r="227" spans="2:5" ht="21" x14ac:dyDescent="0.4">
      <c r="B227" s="1"/>
      <c r="C227" s="41"/>
      <c r="D227" s="7"/>
      <c r="E227" s="7"/>
    </row>
    <row r="228" spans="2:5" ht="21" x14ac:dyDescent="0.4">
      <c r="B228" s="1"/>
      <c r="C228" s="41"/>
      <c r="D228" s="7"/>
      <c r="E228" s="7"/>
    </row>
    <row r="229" spans="2:5" ht="21" x14ac:dyDescent="0.4">
      <c r="B229" s="1"/>
      <c r="C229" s="41"/>
      <c r="D229" s="7"/>
      <c r="E229" s="7"/>
    </row>
    <row r="230" spans="2:5" ht="21" x14ac:dyDescent="0.4">
      <c r="B230" s="1"/>
      <c r="C230" s="41"/>
      <c r="D230" s="7"/>
      <c r="E230" s="7"/>
    </row>
    <row r="231" spans="2:5" ht="21" x14ac:dyDescent="0.4">
      <c r="B231" s="1"/>
      <c r="C231" s="41"/>
      <c r="D231" s="7"/>
      <c r="E231" s="7"/>
    </row>
    <row r="232" spans="2:5" ht="21" x14ac:dyDescent="0.4">
      <c r="B232" s="1"/>
      <c r="C232" s="41"/>
      <c r="D232" s="7"/>
      <c r="E232" s="7"/>
    </row>
    <row r="233" spans="2:5" ht="21" x14ac:dyDescent="0.4">
      <c r="B233" s="1"/>
      <c r="C233" s="41"/>
      <c r="D233" s="7"/>
      <c r="E233" s="7"/>
    </row>
    <row r="234" spans="2:5" ht="21" x14ac:dyDescent="0.4">
      <c r="B234" s="1"/>
      <c r="C234" s="41"/>
      <c r="D234" s="7"/>
      <c r="E234" s="7"/>
    </row>
    <row r="235" spans="2:5" ht="21" x14ac:dyDescent="0.4">
      <c r="B235" s="1"/>
      <c r="C235" s="41"/>
      <c r="D235" s="7"/>
      <c r="E235" s="7"/>
    </row>
    <row r="236" spans="2:5" ht="21" x14ac:dyDescent="0.4">
      <c r="B236" s="1"/>
      <c r="C236" s="41"/>
      <c r="D236" s="7"/>
      <c r="E236" s="7"/>
    </row>
    <row r="237" spans="2:5" ht="21" x14ac:dyDescent="0.4">
      <c r="B237" s="1"/>
      <c r="C237" s="41"/>
      <c r="D237" s="7"/>
      <c r="E237" s="7"/>
    </row>
    <row r="238" spans="2:5" ht="21" x14ac:dyDescent="0.4">
      <c r="B238" s="1"/>
      <c r="C238" s="41"/>
      <c r="D238" s="7"/>
      <c r="E238" s="7"/>
    </row>
    <row r="239" spans="2:5" ht="21" x14ac:dyDescent="0.4">
      <c r="B239" s="1"/>
      <c r="C239" s="41"/>
      <c r="D239" s="7"/>
      <c r="E239" s="7"/>
    </row>
    <row r="240" spans="2:5" ht="21" x14ac:dyDescent="0.4">
      <c r="B240" s="1"/>
      <c r="C240" s="41"/>
      <c r="D240" s="7"/>
      <c r="E240" s="7"/>
    </row>
    <row r="241" spans="2:5" ht="21" x14ac:dyDescent="0.4">
      <c r="B241" s="1"/>
      <c r="C241" s="41"/>
      <c r="D241" s="7"/>
      <c r="E241" s="7"/>
    </row>
    <row r="242" spans="2:5" ht="21" x14ac:dyDescent="0.4">
      <c r="B242" s="1"/>
      <c r="C242" s="41"/>
      <c r="D242" s="7"/>
      <c r="E242" s="7"/>
    </row>
    <row r="243" spans="2:5" ht="21" x14ac:dyDescent="0.4">
      <c r="B243" s="1"/>
      <c r="C243" s="41"/>
      <c r="D243" s="7"/>
      <c r="E243" s="7"/>
    </row>
    <row r="244" spans="2:5" ht="21" x14ac:dyDescent="0.4">
      <c r="B244" s="1"/>
      <c r="C244" s="41"/>
      <c r="D244" s="7"/>
      <c r="E244" s="7"/>
    </row>
    <row r="245" spans="2:5" ht="21" x14ac:dyDescent="0.4">
      <c r="B245" s="1"/>
      <c r="C245" s="41"/>
      <c r="D245" s="7"/>
      <c r="E245" s="7"/>
    </row>
    <row r="246" spans="2:5" ht="21" x14ac:dyDescent="0.4">
      <c r="B246" s="1"/>
      <c r="C246" s="41"/>
      <c r="D246" s="7"/>
      <c r="E246" s="7"/>
    </row>
    <row r="247" spans="2:5" ht="21" x14ac:dyDescent="0.4">
      <c r="B247" s="1"/>
      <c r="C247" s="41"/>
      <c r="D247" s="7"/>
      <c r="E247" s="7"/>
    </row>
    <row r="248" spans="2:5" ht="21" x14ac:dyDescent="0.4">
      <c r="B248" s="1"/>
      <c r="C248" s="41"/>
      <c r="D248" s="7"/>
      <c r="E248" s="7"/>
    </row>
    <row r="249" spans="2:5" ht="21" x14ac:dyDescent="0.4">
      <c r="B249" s="1"/>
      <c r="C249" s="41"/>
      <c r="D249" s="7"/>
      <c r="E249" s="7"/>
    </row>
    <row r="250" spans="2:5" ht="21" x14ac:dyDescent="0.4">
      <c r="B250" s="1"/>
      <c r="C250" s="41"/>
      <c r="D250" s="7"/>
      <c r="E250" s="7"/>
    </row>
    <row r="251" spans="2:5" ht="21" x14ac:dyDescent="0.4">
      <c r="B251" s="1"/>
      <c r="C251" s="41"/>
      <c r="D251" s="7"/>
      <c r="E251" s="7"/>
    </row>
    <row r="252" spans="2:5" ht="21" x14ac:dyDescent="0.4">
      <c r="B252" s="1"/>
      <c r="C252" s="41"/>
      <c r="D252" s="7"/>
      <c r="E252" s="7"/>
    </row>
    <row r="253" spans="2:5" ht="21" x14ac:dyDescent="0.4">
      <c r="B253" s="1"/>
      <c r="C253" s="41"/>
      <c r="D253" s="7"/>
      <c r="E253" s="7"/>
    </row>
    <row r="254" spans="2:5" ht="21" x14ac:dyDescent="0.4">
      <c r="B254" s="1"/>
      <c r="C254" s="41"/>
      <c r="D254" s="7"/>
      <c r="E254" s="7"/>
    </row>
    <row r="255" spans="2:5" ht="21" x14ac:dyDescent="0.4">
      <c r="B255" s="1"/>
      <c r="C255" s="41"/>
      <c r="D255" s="7"/>
      <c r="E255" s="7"/>
    </row>
    <row r="256" spans="2:5" ht="21" x14ac:dyDescent="0.4">
      <c r="B256" s="1"/>
      <c r="C256" s="41"/>
      <c r="D256" s="7"/>
      <c r="E256" s="7"/>
    </row>
    <row r="257" spans="2:5" ht="21" x14ac:dyDescent="0.4">
      <c r="B257" s="1"/>
      <c r="C257" s="41"/>
      <c r="D257" s="7"/>
      <c r="E257" s="7"/>
    </row>
    <row r="258" spans="2:5" ht="21" x14ac:dyDescent="0.4">
      <c r="B258" s="1"/>
      <c r="C258" s="41"/>
      <c r="D258" s="7"/>
      <c r="E258" s="7"/>
    </row>
    <row r="259" spans="2:5" ht="21" x14ac:dyDescent="0.4">
      <c r="B259" s="1"/>
      <c r="C259" s="41"/>
      <c r="D259" s="7"/>
      <c r="E259" s="7"/>
    </row>
    <row r="260" spans="2:5" ht="21" x14ac:dyDescent="0.4">
      <c r="B260" s="1"/>
      <c r="C260" s="41"/>
      <c r="D260" s="7"/>
      <c r="E260" s="7"/>
    </row>
    <row r="261" spans="2:5" ht="21" x14ac:dyDescent="0.4">
      <c r="B261" s="1"/>
      <c r="C261" s="41"/>
      <c r="D261" s="7"/>
      <c r="E261" s="7"/>
    </row>
    <row r="262" spans="2:5" ht="21" x14ac:dyDescent="0.4">
      <c r="B262" s="1"/>
      <c r="C262" s="41"/>
      <c r="D262" s="7"/>
      <c r="E262" s="7"/>
    </row>
    <row r="263" spans="2:5" ht="21" x14ac:dyDescent="0.4">
      <c r="B263" s="1"/>
      <c r="C263" s="41"/>
      <c r="D263" s="7"/>
      <c r="E263" s="7"/>
    </row>
    <row r="264" spans="2:5" ht="21" x14ac:dyDescent="0.4">
      <c r="B264" s="1"/>
      <c r="C264" s="41"/>
      <c r="D264" s="7"/>
      <c r="E264" s="7"/>
    </row>
    <row r="265" spans="2:5" ht="21" x14ac:dyDescent="0.4">
      <c r="B265" s="1"/>
      <c r="C265" s="41"/>
      <c r="D265" s="7"/>
      <c r="E265" s="7"/>
    </row>
    <row r="266" spans="2:5" ht="21" x14ac:dyDescent="0.4">
      <c r="B266" s="1"/>
      <c r="C266" s="41"/>
      <c r="D266" s="7"/>
      <c r="E266" s="7"/>
    </row>
    <row r="267" spans="2:5" ht="21" x14ac:dyDescent="0.4">
      <c r="B267" s="1"/>
      <c r="C267" s="41"/>
      <c r="D267" s="7"/>
      <c r="E267" s="7"/>
    </row>
    <row r="268" spans="2:5" ht="21" x14ac:dyDescent="0.4">
      <c r="B268" s="1"/>
      <c r="C268" s="41"/>
      <c r="D268" s="7"/>
      <c r="E268" s="7"/>
    </row>
    <row r="269" spans="2:5" ht="21" x14ac:dyDescent="0.4">
      <c r="B269" s="1"/>
      <c r="C269" s="41"/>
      <c r="D269" s="7"/>
      <c r="E269" s="7"/>
    </row>
    <row r="270" spans="2:5" ht="21" x14ac:dyDescent="0.4">
      <c r="B270" s="1"/>
      <c r="C270" s="41"/>
      <c r="D270" s="7"/>
      <c r="E270" s="7"/>
    </row>
    <row r="271" spans="2:5" ht="21" x14ac:dyDescent="0.4">
      <c r="B271" s="1"/>
      <c r="C271" s="41"/>
      <c r="D271" s="7"/>
      <c r="E271" s="7"/>
    </row>
    <row r="272" spans="2:5" ht="21" x14ac:dyDescent="0.4">
      <c r="B272" s="1"/>
      <c r="C272" s="41"/>
      <c r="D272" s="7"/>
      <c r="E272" s="7"/>
    </row>
    <row r="273" spans="2:5" ht="21" x14ac:dyDescent="0.4">
      <c r="B273" s="1"/>
      <c r="C273" s="41"/>
      <c r="D273" s="7"/>
      <c r="E273" s="7"/>
    </row>
    <row r="274" spans="2:5" ht="21" x14ac:dyDescent="0.4">
      <c r="B274" s="1"/>
      <c r="C274" s="41"/>
      <c r="D274" s="7"/>
      <c r="E274" s="7"/>
    </row>
    <row r="275" spans="2:5" ht="21" x14ac:dyDescent="0.4">
      <c r="B275" s="1"/>
      <c r="C275" s="41"/>
      <c r="D275" s="7"/>
      <c r="E275" s="7"/>
    </row>
    <row r="276" spans="2:5" ht="21" x14ac:dyDescent="0.4">
      <c r="B276" s="1"/>
      <c r="C276" s="41"/>
      <c r="D276" s="7"/>
      <c r="E276" s="7"/>
    </row>
    <row r="277" spans="2:5" ht="21" x14ac:dyDescent="0.4">
      <c r="B277" s="1"/>
      <c r="C277" s="41"/>
      <c r="D277" s="7"/>
      <c r="E277" s="7"/>
    </row>
    <row r="278" spans="2:5" ht="21" x14ac:dyDescent="0.4">
      <c r="B278" s="1"/>
      <c r="C278" s="41"/>
      <c r="D278" s="7"/>
      <c r="E278" s="7"/>
    </row>
    <row r="279" spans="2:5" ht="21" x14ac:dyDescent="0.4">
      <c r="B279" s="1"/>
      <c r="C279" s="41"/>
      <c r="D279" s="7"/>
      <c r="E279" s="7"/>
    </row>
    <row r="280" spans="2:5" ht="21" x14ac:dyDescent="0.4">
      <c r="B280" s="1"/>
      <c r="C280" s="41"/>
      <c r="D280" s="7"/>
      <c r="E280" s="7"/>
    </row>
    <row r="281" spans="2:5" ht="21" x14ac:dyDescent="0.4">
      <c r="B281" s="1"/>
      <c r="C281" s="41"/>
      <c r="D281" s="7"/>
      <c r="E281" s="7"/>
    </row>
    <row r="282" spans="2:5" ht="21" x14ac:dyDescent="0.4">
      <c r="B282" s="1"/>
      <c r="C282" s="41"/>
      <c r="D282" s="7"/>
      <c r="E282" s="7"/>
    </row>
    <row r="283" spans="2:5" ht="21" x14ac:dyDescent="0.4">
      <c r="B283" s="1"/>
      <c r="C283" s="41"/>
      <c r="D283" s="7"/>
      <c r="E283" s="7"/>
    </row>
    <row r="284" spans="2:5" ht="21" x14ac:dyDescent="0.4">
      <c r="B284" s="1"/>
      <c r="C284" s="41"/>
      <c r="D284" s="7"/>
      <c r="E284" s="7"/>
    </row>
    <row r="285" spans="2:5" ht="21" x14ac:dyDescent="0.4">
      <c r="B285" s="1"/>
      <c r="C285" s="41"/>
      <c r="D285" s="7"/>
      <c r="E285" s="7"/>
    </row>
    <row r="286" spans="2:5" ht="21" x14ac:dyDescent="0.4">
      <c r="B286" s="1"/>
      <c r="C286" s="41"/>
      <c r="D286" s="7"/>
      <c r="E286" s="7"/>
    </row>
    <row r="287" spans="2:5" ht="21" x14ac:dyDescent="0.4">
      <c r="B287" s="1"/>
      <c r="C287" s="41"/>
      <c r="D287" s="7"/>
      <c r="E287" s="7"/>
    </row>
    <row r="288" spans="2:5" ht="21" x14ac:dyDescent="0.4">
      <c r="B288" s="1"/>
      <c r="C288" s="41"/>
      <c r="D288" s="7"/>
      <c r="E288" s="7"/>
    </row>
    <row r="289" spans="2:5" ht="21" x14ac:dyDescent="0.4">
      <c r="B289" s="1"/>
      <c r="C289" s="41"/>
      <c r="D289" s="7"/>
      <c r="E289" s="7"/>
    </row>
    <row r="290" spans="2:5" ht="21" x14ac:dyDescent="0.4">
      <c r="B290" s="1"/>
      <c r="C290" s="41"/>
      <c r="D290" s="7"/>
      <c r="E290" s="7"/>
    </row>
    <row r="291" spans="2:5" ht="21" x14ac:dyDescent="0.4">
      <c r="B291" s="1"/>
      <c r="C291" s="41"/>
      <c r="D291" s="7"/>
      <c r="E291" s="7"/>
    </row>
    <row r="292" spans="2:5" ht="21" x14ac:dyDescent="0.4">
      <c r="B292" s="1"/>
      <c r="C292" s="41"/>
      <c r="D292" s="7"/>
      <c r="E292" s="7"/>
    </row>
    <row r="293" spans="2:5" ht="21" x14ac:dyDescent="0.4">
      <c r="B293" s="1"/>
      <c r="C293" s="41"/>
      <c r="D293" s="7"/>
      <c r="E293" s="7"/>
    </row>
    <row r="294" spans="2:5" ht="21" x14ac:dyDescent="0.4">
      <c r="B294" s="1"/>
      <c r="C294" s="41"/>
      <c r="D294" s="7"/>
      <c r="E294" s="7"/>
    </row>
    <row r="295" spans="2:5" ht="21" x14ac:dyDescent="0.4">
      <c r="B295" s="1"/>
      <c r="C295" s="41"/>
      <c r="D295" s="7"/>
      <c r="E295" s="7"/>
    </row>
    <row r="296" spans="2:5" ht="21" x14ac:dyDescent="0.4">
      <c r="B296" s="1"/>
      <c r="C296" s="41"/>
      <c r="D296" s="7"/>
      <c r="E296" s="7"/>
    </row>
    <row r="297" spans="2:5" ht="21" x14ac:dyDescent="0.4">
      <c r="B297" s="1"/>
      <c r="C297" s="41"/>
      <c r="D297" s="7"/>
      <c r="E297" s="7"/>
    </row>
    <row r="298" spans="2:5" ht="21" x14ac:dyDescent="0.4">
      <c r="B298" s="1"/>
      <c r="C298" s="41"/>
      <c r="D298" s="7"/>
      <c r="E298" s="7"/>
    </row>
    <row r="299" spans="2:5" ht="21" x14ac:dyDescent="0.4">
      <c r="B299" s="1"/>
      <c r="C299" s="41"/>
      <c r="D299" s="7"/>
      <c r="E299" s="7"/>
    </row>
    <row r="300" spans="2:5" ht="21" x14ac:dyDescent="0.4">
      <c r="B300" s="1"/>
      <c r="C300" s="41"/>
      <c r="D300" s="7"/>
      <c r="E300" s="7"/>
    </row>
    <row r="301" spans="2:5" ht="21" x14ac:dyDescent="0.4">
      <c r="B301" s="1"/>
      <c r="C301" s="41"/>
      <c r="D301" s="7"/>
      <c r="E301" s="7"/>
    </row>
    <row r="302" spans="2:5" ht="21" x14ac:dyDescent="0.4">
      <c r="B302" s="1"/>
      <c r="C302" s="41"/>
      <c r="D302" s="7"/>
      <c r="E302" s="7"/>
    </row>
    <row r="303" spans="2:5" ht="21" x14ac:dyDescent="0.4">
      <c r="B303" s="1"/>
      <c r="C303" s="41"/>
      <c r="D303" s="7"/>
      <c r="E303" s="7"/>
    </row>
    <row r="304" spans="2:5" ht="21" x14ac:dyDescent="0.4">
      <c r="B304" s="1"/>
      <c r="C304" s="41"/>
      <c r="D304" s="7"/>
      <c r="E304" s="7"/>
    </row>
    <row r="305" spans="2:5" ht="21" x14ac:dyDescent="0.4">
      <c r="B305" s="1"/>
      <c r="C305" s="41"/>
      <c r="D305" s="7"/>
      <c r="E305" s="7"/>
    </row>
    <row r="306" spans="2:5" ht="21" x14ac:dyDescent="0.4">
      <c r="B306" s="1"/>
      <c r="C306" s="41"/>
      <c r="D306" s="7"/>
      <c r="E306" s="7"/>
    </row>
    <row r="307" spans="2:5" ht="21" x14ac:dyDescent="0.4">
      <c r="B307" s="1"/>
      <c r="C307" s="41"/>
      <c r="D307" s="7"/>
      <c r="E307" s="7"/>
    </row>
    <row r="308" spans="2:5" ht="21" x14ac:dyDescent="0.4">
      <c r="B308" s="1"/>
      <c r="C308" s="41"/>
      <c r="D308" s="7"/>
      <c r="E308" s="7"/>
    </row>
    <row r="309" spans="2:5" ht="21" x14ac:dyDescent="0.4">
      <c r="B309" s="1"/>
      <c r="C309" s="41"/>
      <c r="D309" s="7"/>
      <c r="E309" s="7"/>
    </row>
    <row r="310" spans="2:5" ht="21" x14ac:dyDescent="0.4">
      <c r="B310" s="1"/>
      <c r="C310" s="41"/>
      <c r="D310" s="7"/>
      <c r="E310" s="7"/>
    </row>
    <row r="311" spans="2:5" ht="21" x14ac:dyDescent="0.4">
      <c r="B311" s="1"/>
      <c r="C311" s="41"/>
      <c r="D311" s="7"/>
      <c r="E311" s="7"/>
    </row>
    <row r="312" spans="2:5" ht="21" x14ac:dyDescent="0.4">
      <c r="B312" s="1"/>
      <c r="C312" s="41"/>
      <c r="D312" s="7"/>
      <c r="E312" s="7"/>
    </row>
    <row r="313" spans="2:5" ht="21" x14ac:dyDescent="0.4">
      <c r="B313" s="1"/>
      <c r="C313" s="41"/>
      <c r="D313" s="7"/>
      <c r="E313" s="7"/>
    </row>
    <row r="314" spans="2:5" ht="21" x14ac:dyDescent="0.4">
      <c r="B314" s="1"/>
      <c r="C314" s="41"/>
      <c r="D314" s="7"/>
      <c r="E314" s="7"/>
    </row>
    <row r="315" spans="2:5" ht="21" x14ac:dyDescent="0.4">
      <c r="B315" s="1"/>
      <c r="C315" s="41"/>
      <c r="D315" s="7"/>
      <c r="E315" s="7"/>
    </row>
    <row r="316" spans="2:5" ht="21" x14ac:dyDescent="0.4">
      <c r="B316" s="1"/>
      <c r="C316" s="41"/>
      <c r="D316" s="7"/>
      <c r="E316" s="7"/>
    </row>
    <row r="317" spans="2:5" ht="21" x14ac:dyDescent="0.4">
      <c r="B317" s="1"/>
      <c r="C317" s="41"/>
      <c r="D317" s="7"/>
      <c r="E317" s="7"/>
    </row>
    <row r="318" spans="2:5" ht="21" x14ac:dyDescent="0.4">
      <c r="B318" s="1"/>
      <c r="C318" s="41"/>
      <c r="D318" s="7"/>
      <c r="E318" s="7"/>
    </row>
    <row r="319" spans="2:5" ht="21" x14ac:dyDescent="0.4">
      <c r="B319" s="1"/>
      <c r="C319" s="41"/>
      <c r="D319" s="7"/>
      <c r="E319" s="7"/>
    </row>
    <row r="320" spans="2:5" ht="21" x14ac:dyDescent="0.4">
      <c r="B320" s="1"/>
      <c r="C320" s="41"/>
      <c r="D320" s="7"/>
      <c r="E320" s="7"/>
    </row>
    <row r="321" spans="2:5" ht="21" x14ac:dyDescent="0.4">
      <c r="B321" s="1"/>
      <c r="C321" s="41"/>
      <c r="D321" s="7"/>
      <c r="E321" s="7"/>
    </row>
    <row r="322" spans="2:5" ht="21" x14ac:dyDescent="0.4">
      <c r="B322" s="1"/>
      <c r="C322" s="41"/>
      <c r="D322" s="7"/>
      <c r="E322" s="7"/>
    </row>
    <row r="323" spans="2:5" ht="21" x14ac:dyDescent="0.4">
      <c r="B323" s="1"/>
      <c r="C323" s="41"/>
      <c r="D323" s="7"/>
      <c r="E323" s="7"/>
    </row>
    <row r="324" spans="2:5" ht="21" x14ac:dyDescent="0.4">
      <c r="B324" s="1"/>
      <c r="C324" s="41"/>
      <c r="D324" s="7"/>
      <c r="E324" s="7"/>
    </row>
    <row r="325" spans="2:5" ht="21" x14ac:dyDescent="0.4">
      <c r="B325" s="1"/>
      <c r="C325" s="41"/>
      <c r="D325" s="7"/>
      <c r="E325" s="7"/>
    </row>
    <row r="326" spans="2:5" ht="21" x14ac:dyDescent="0.4">
      <c r="B326" s="1"/>
      <c r="C326" s="41"/>
      <c r="D326" s="7"/>
      <c r="E326" s="7"/>
    </row>
    <row r="327" spans="2:5" ht="21" x14ac:dyDescent="0.4">
      <c r="B327" s="1"/>
      <c r="C327" s="41"/>
      <c r="D327" s="7"/>
      <c r="E327" s="7"/>
    </row>
    <row r="328" spans="2:5" ht="21" x14ac:dyDescent="0.4">
      <c r="B328" s="1"/>
      <c r="C328" s="41"/>
      <c r="D328" s="7"/>
      <c r="E328" s="7"/>
    </row>
    <row r="329" spans="2:5" ht="21" x14ac:dyDescent="0.4">
      <c r="B329" s="1"/>
      <c r="C329" s="41"/>
      <c r="D329" s="7"/>
      <c r="E329" s="7"/>
    </row>
    <row r="330" spans="2:5" ht="21" x14ac:dyDescent="0.4">
      <c r="B330" s="1"/>
      <c r="C330" s="41"/>
      <c r="D330" s="7"/>
      <c r="E330" s="7"/>
    </row>
    <row r="331" spans="2:5" ht="21" x14ac:dyDescent="0.4">
      <c r="B331" s="1"/>
      <c r="C331" s="41"/>
      <c r="D331" s="7"/>
      <c r="E331" s="7"/>
    </row>
    <row r="332" spans="2:5" ht="21" x14ac:dyDescent="0.4">
      <c r="B332" s="1"/>
      <c r="C332" s="41"/>
      <c r="D332" s="7"/>
      <c r="E332" s="7"/>
    </row>
    <row r="333" spans="2:5" ht="21" x14ac:dyDescent="0.4">
      <c r="B333" s="1"/>
      <c r="C333" s="41"/>
      <c r="D333" s="7"/>
      <c r="E333" s="7"/>
    </row>
    <row r="334" spans="2:5" ht="21" x14ac:dyDescent="0.4">
      <c r="B334" s="1"/>
      <c r="C334" s="41"/>
      <c r="D334" s="7"/>
      <c r="E334" s="7"/>
    </row>
    <row r="335" spans="2:5" ht="21" x14ac:dyDescent="0.4">
      <c r="B335" s="1"/>
      <c r="C335" s="41"/>
      <c r="D335" s="7"/>
      <c r="E335" s="7"/>
    </row>
    <row r="336" spans="2:5" ht="21" x14ac:dyDescent="0.4">
      <c r="B336" s="1"/>
      <c r="C336" s="41"/>
      <c r="D336" s="7"/>
      <c r="E336" s="7"/>
    </row>
    <row r="337" spans="2:5" ht="21" x14ac:dyDescent="0.4">
      <c r="B337" s="1"/>
      <c r="C337" s="41"/>
      <c r="D337" s="7"/>
      <c r="E337" s="7"/>
    </row>
    <row r="338" spans="2:5" ht="21" x14ac:dyDescent="0.4">
      <c r="B338" s="1"/>
      <c r="C338" s="41"/>
      <c r="D338" s="7"/>
      <c r="E338" s="7"/>
    </row>
    <row r="339" spans="2:5" ht="21" x14ac:dyDescent="0.4">
      <c r="B339" s="1"/>
      <c r="C339" s="41"/>
      <c r="D339" s="7"/>
      <c r="E339" s="7"/>
    </row>
    <row r="340" spans="2:5" ht="21" x14ac:dyDescent="0.4">
      <c r="B340" s="1"/>
      <c r="C340" s="41"/>
      <c r="D340" s="7"/>
      <c r="E340" s="7"/>
    </row>
    <row r="341" spans="2:5" ht="21" x14ac:dyDescent="0.4">
      <c r="B341" s="1"/>
      <c r="C341" s="41"/>
      <c r="D341" s="7"/>
      <c r="E341" s="7"/>
    </row>
    <row r="342" spans="2:5" ht="21" x14ac:dyDescent="0.4">
      <c r="B342" s="1"/>
      <c r="C342" s="41"/>
      <c r="D342" s="7"/>
      <c r="E342" s="7"/>
    </row>
    <row r="343" spans="2:5" ht="21" x14ac:dyDescent="0.4">
      <c r="B343" s="1"/>
      <c r="C343" s="41"/>
      <c r="D343" s="7"/>
      <c r="E343" s="7"/>
    </row>
    <row r="344" spans="2:5" ht="21" x14ac:dyDescent="0.4">
      <c r="B344" s="1"/>
      <c r="C344" s="41"/>
      <c r="D344" s="7"/>
      <c r="E344" s="7"/>
    </row>
    <row r="345" spans="2:5" ht="21" x14ac:dyDescent="0.4">
      <c r="B345" s="1"/>
      <c r="C345" s="41"/>
      <c r="D345" s="7"/>
      <c r="E345" s="7"/>
    </row>
    <row r="346" spans="2:5" ht="21" x14ac:dyDescent="0.4">
      <c r="B346" s="1"/>
      <c r="C346" s="41"/>
      <c r="D346" s="7"/>
      <c r="E346" s="7"/>
    </row>
    <row r="347" spans="2:5" ht="21" x14ac:dyDescent="0.4">
      <c r="B347" s="1"/>
      <c r="C347" s="41"/>
      <c r="D347" s="7"/>
      <c r="E347" s="7"/>
    </row>
    <row r="348" spans="2:5" ht="21" x14ac:dyDescent="0.4">
      <c r="B348" s="1"/>
      <c r="C348" s="41"/>
      <c r="D348" s="7"/>
      <c r="E348" s="7"/>
    </row>
    <row r="349" spans="2:5" ht="21" x14ac:dyDescent="0.4">
      <c r="B349" s="1"/>
      <c r="C349" s="41"/>
      <c r="D349" s="7"/>
      <c r="E349" s="7"/>
    </row>
    <row r="350" spans="2:5" ht="21" x14ac:dyDescent="0.4">
      <c r="B350" s="1"/>
      <c r="C350" s="41"/>
      <c r="D350" s="7"/>
      <c r="E350" s="7"/>
    </row>
    <row r="351" spans="2:5" ht="21" x14ac:dyDescent="0.4">
      <c r="B351" s="1"/>
      <c r="C351" s="41"/>
      <c r="D351" s="7"/>
      <c r="E351" s="7"/>
    </row>
    <row r="352" spans="2:5" ht="21" x14ac:dyDescent="0.4">
      <c r="B352" s="1"/>
      <c r="C352" s="41"/>
      <c r="D352" s="7"/>
      <c r="E352" s="7"/>
    </row>
    <row r="353" spans="2:5" ht="21" x14ac:dyDescent="0.4">
      <c r="B353" s="1"/>
      <c r="C353" s="41"/>
      <c r="D353" s="7"/>
      <c r="E353" s="7"/>
    </row>
    <row r="354" spans="2:5" ht="21" x14ac:dyDescent="0.4">
      <c r="B354" s="1"/>
      <c r="C354" s="41"/>
      <c r="D354" s="7"/>
      <c r="E354" s="7"/>
    </row>
  </sheetData>
  <mergeCells count="6">
    <mergeCell ref="A1:A2"/>
    <mergeCell ref="B1:B2"/>
    <mergeCell ref="D1:S1"/>
    <mergeCell ref="T1:V1"/>
    <mergeCell ref="C1:C2"/>
    <mergeCell ref="B42:C42"/>
  </mergeCells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Punktacja miejsca</vt:lpstr>
      <vt:lpstr>województwa</vt:lpstr>
      <vt:lpstr>OOM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Śliwicka</dc:creator>
  <cp:lastModifiedBy>Ola Śliwicka</cp:lastModifiedBy>
  <dcterms:created xsi:type="dcterms:W3CDTF">2025-07-31T11:58:56Z</dcterms:created>
  <dcterms:modified xsi:type="dcterms:W3CDTF">2025-08-03T13:57:28Z</dcterms:modified>
</cp:coreProperties>
</file>